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MMPS\!CONSULTATIONS\Déchets écologie hospitalière\2025\25-062 ETT DAE dont déchets ménagers\DCE\"/>
    </mc:Choice>
  </mc:AlternateContent>
  <xr:revisionPtr revIDLastSave="0" documentId="13_ncr:1_{51E45821-4953-4C41-8949-9CACDE86E36A}" xr6:coauthVersionLast="47" xr6:coauthVersionMax="47" xr10:uidLastSave="{00000000-0000-0000-0000-000000000000}"/>
  <bookViews>
    <workbookView xWindow="14475" yWindow="-16320" windowWidth="29040" windowHeight="15720" xr2:uid="{9BBCF1FC-F460-41C9-8405-0419E86ED44F}"/>
  </bookViews>
  <sheets>
    <sheet name="Page de garde" sheetId="6" r:id="rId1"/>
    <sheet name="BPU" sheetId="1" r:id="rId2"/>
    <sheet name="BPU contenants spécifiques" sheetId="3" r:id="rId3"/>
    <sheet name="DQE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5" l="1"/>
  <c r="D114" i="5" l="1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30" i="5"/>
  <c r="D31" i="5"/>
  <c r="D32" i="5"/>
  <c r="D7" i="5"/>
  <c r="E37" i="5" l="1"/>
  <c r="E35" i="5"/>
  <c r="E36" i="5"/>
  <c r="E38" i="5"/>
  <c r="E39" i="5"/>
  <c r="E40" i="5"/>
  <c r="E41" i="5"/>
  <c r="E42" i="5"/>
  <c r="E34" i="5"/>
  <c r="F103" i="5" l="1"/>
  <c r="H103" i="5" s="1"/>
  <c r="E114" i="5" l="1"/>
  <c r="E112" i="5"/>
  <c r="F112" i="5" s="1"/>
  <c r="H112" i="5" s="1"/>
  <c r="E110" i="5"/>
  <c r="F110" i="5" s="1"/>
  <c r="H110" i="5" s="1"/>
  <c r="E109" i="5"/>
  <c r="F109" i="5" s="1"/>
  <c r="H109" i="5" s="1"/>
  <c r="E106" i="5"/>
  <c r="F106" i="5" s="1"/>
  <c r="H106" i="5" s="1"/>
  <c r="E107" i="5"/>
  <c r="F107" i="5" s="1"/>
  <c r="H107" i="5" s="1"/>
  <c r="E105" i="5"/>
  <c r="F105" i="5" s="1"/>
  <c r="H105" i="5" s="1"/>
  <c r="E56" i="5"/>
  <c r="F56" i="5" s="1"/>
  <c r="H56" i="5" s="1"/>
  <c r="E57" i="5"/>
  <c r="F57" i="5" s="1"/>
  <c r="H57" i="5" s="1"/>
  <c r="E58" i="5"/>
  <c r="F58" i="5" s="1"/>
  <c r="H58" i="5" s="1"/>
  <c r="E59" i="5"/>
  <c r="F59" i="5" s="1"/>
  <c r="H59" i="5" s="1"/>
  <c r="E60" i="5"/>
  <c r="F60" i="5" s="1"/>
  <c r="H60" i="5" s="1"/>
  <c r="E61" i="5"/>
  <c r="F61" i="5" s="1"/>
  <c r="H61" i="5" s="1"/>
  <c r="E62" i="5"/>
  <c r="F62" i="5" s="1"/>
  <c r="H62" i="5" s="1"/>
  <c r="E63" i="5"/>
  <c r="F63" i="5" s="1"/>
  <c r="H63" i="5" s="1"/>
  <c r="E64" i="5"/>
  <c r="F64" i="5" s="1"/>
  <c r="H64" i="5" s="1"/>
  <c r="E65" i="5"/>
  <c r="F65" i="5" s="1"/>
  <c r="H65" i="5" s="1"/>
  <c r="E66" i="5"/>
  <c r="F66" i="5" s="1"/>
  <c r="H66" i="5" s="1"/>
  <c r="E67" i="5"/>
  <c r="F67" i="5" s="1"/>
  <c r="H67" i="5" s="1"/>
  <c r="E68" i="5"/>
  <c r="F68" i="5" s="1"/>
  <c r="H68" i="5" s="1"/>
  <c r="E69" i="5"/>
  <c r="F69" i="5" s="1"/>
  <c r="H69" i="5" s="1"/>
  <c r="E70" i="5"/>
  <c r="F70" i="5" s="1"/>
  <c r="H70" i="5" s="1"/>
  <c r="E71" i="5"/>
  <c r="F71" i="5" s="1"/>
  <c r="H71" i="5" s="1"/>
  <c r="E72" i="5"/>
  <c r="F72" i="5" s="1"/>
  <c r="H72" i="5" s="1"/>
  <c r="E73" i="5"/>
  <c r="F73" i="5" s="1"/>
  <c r="H73" i="5" s="1"/>
  <c r="E74" i="5"/>
  <c r="F74" i="5" s="1"/>
  <c r="H74" i="5" s="1"/>
  <c r="E75" i="5"/>
  <c r="F75" i="5" s="1"/>
  <c r="H75" i="5" s="1"/>
  <c r="E76" i="5"/>
  <c r="F76" i="5" s="1"/>
  <c r="H76" i="5" s="1"/>
  <c r="E77" i="5"/>
  <c r="F77" i="5" s="1"/>
  <c r="H77" i="5" s="1"/>
  <c r="E78" i="5"/>
  <c r="F78" i="5" s="1"/>
  <c r="H78" i="5" s="1"/>
  <c r="E79" i="5"/>
  <c r="F79" i="5" s="1"/>
  <c r="H79" i="5" s="1"/>
  <c r="E80" i="5"/>
  <c r="F80" i="5" s="1"/>
  <c r="H80" i="5" s="1"/>
  <c r="E81" i="5"/>
  <c r="F81" i="5" s="1"/>
  <c r="H81" i="5" s="1"/>
  <c r="E82" i="5"/>
  <c r="F82" i="5" s="1"/>
  <c r="H82" i="5" s="1"/>
  <c r="E83" i="5"/>
  <c r="F83" i="5" s="1"/>
  <c r="H83" i="5" s="1"/>
  <c r="E84" i="5"/>
  <c r="F84" i="5" s="1"/>
  <c r="H84" i="5" s="1"/>
  <c r="E85" i="5"/>
  <c r="F85" i="5" s="1"/>
  <c r="H85" i="5" s="1"/>
  <c r="E86" i="5"/>
  <c r="F86" i="5" s="1"/>
  <c r="H86" i="5" s="1"/>
  <c r="E87" i="5"/>
  <c r="F87" i="5" s="1"/>
  <c r="H87" i="5" s="1"/>
  <c r="E88" i="5"/>
  <c r="F88" i="5" s="1"/>
  <c r="H88" i="5" s="1"/>
  <c r="E89" i="5"/>
  <c r="F89" i="5" s="1"/>
  <c r="H89" i="5" s="1"/>
  <c r="E90" i="5"/>
  <c r="F90" i="5" s="1"/>
  <c r="H90" i="5" s="1"/>
  <c r="E91" i="5"/>
  <c r="F91" i="5" s="1"/>
  <c r="H91" i="5" s="1"/>
  <c r="E92" i="5"/>
  <c r="F92" i="5" s="1"/>
  <c r="H92" i="5" s="1"/>
  <c r="E93" i="5"/>
  <c r="F93" i="5" s="1"/>
  <c r="H93" i="5" s="1"/>
  <c r="E94" i="5"/>
  <c r="F94" i="5" s="1"/>
  <c r="H94" i="5" s="1"/>
  <c r="E95" i="5"/>
  <c r="F95" i="5" s="1"/>
  <c r="H95" i="5" s="1"/>
  <c r="E96" i="5"/>
  <c r="F96" i="5" s="1"/>
  <c r="H96" i="5" s="1"/>
  <c r="E97" i="5"/>
  <c r="F97" i="5" s="1"/>
  <c r="H97" i="5" s="1"/>
  <c r="E98" i="5"/>
  <c r="F98" i="5" s="1"/>
  <c r="H98" i="5" s="1"/>
  <c r="E99" i="5"/>
  <c r="F99" i="5" s="1"/>
  <c r="H99" i="5" s="1"/>
  <c r="E100" i="5"/>
  <c r="F100" i="5" s="1"/>
  <c r="H100" i="5" s="1"/>
  <c r="E101" i="5"/>
  <c r="F101" i="5" s="1"/>
  <c r="H101" i="5" s="1"/>
  <c r="E102" i="5"/>
  <c r="F102" i="5" s="1"/>
  <c r="H102" i="5" s="1"/>
  <c r="E55" i="5"/>
  <c r="F55" i="5" s="1"/>
  <c r="H55" i="5" s="1"/>
  <c r="E45" i="5"/>
  <c r="F45" i="5" s="1"/>
  <c r="H45" i="5" s="1"/>
  <c r="E46" i="5"/>
  <c r="F46" i="5" s="1"/>
  <c r="H46" i="5" s="1"/>
  <c r="E47" i="5"/>
  <c r="F47" i="5" s="1"/>
  <c r="H47" i="5" s="1"/>
  <c r="E48" i="5"/>
  <c r="F48" i="5" s="1"/>
  <c r="H48" i="5" s="1"/>
  <c r="E49" i="5"/>
  <c r="F49" i="5" s="1"/>
  <c r="H49" i="5" s="1"/>
  <c r="E50" i="5"/>
  <c r="F50" i="5" s="1"/>
  <c r="H50" i="5" s="1"/>
  <c r="E51" i="5"/>
  <c r="F51" i="5" s="1"/>
  <c r="H51" i="5" s="1"/>
  <c r="E52" i="5"/>
  <c r="F52" i="5" s="1"/>
  <c r="H52" i="5" s="1"/>
  <c r="E53" i="5"/>
  <c r="F53" i="5" s="1"/>
  <c r="H53" i="5" s="1"/>
  <c r="E44" i="5"/>
  <c r="F44" i="5" s="1"/>
  <c r="H44" i="5" s="1"/>
  <c r="F34" i="5"/>
  <c r="H34" i="5" s="1"/>
  <c r="F35" i="5"/>
  <c r="H35" i="5" s="1"/>
  <c r="F36" i="5"/>
  <c r="H36" i="5" s="1"/>
  <c r="F37" i="5"/>
  <c r="H37" i="5" s="1"/>
  <c r="F38" i="5"/>
  <c r="H38" i="5" s="1"/>
  <c r="F39" i="5"/>
  <c r="H39" i="5" s="1"/>
  <c r="F40" i="5"/>
  <c r="H40" i="5" s="1"/>
  <c r="F41" i="5"/>
  <c r="H41" i="5" s="1"/>
  <c r="F42" i="5"/>
  <c r="H42" i="5" s="1"/>
  <c r="E23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4" i="5"/>
  <c r="E25" i="5"/>
  <c r="E26" i="5"/>
  <c r="E27" i="5"/>
  <c r="E28" i="5"/>
  <c r="E29" i="5"/>
  <c r="E30" i="5"/>
  <c r="E31" i="5"/>
  <c r="E32" i="5"/>
  <c r="E7" i="5"/>
  <c r="F7" i="5" s="1"/>
  <c r="F28" i="5" l="1"/>
  <c r="H28" i="5" s="1"/>
  <c r="F20" i="5"/>
  <c r="H20" i="5" s="1"/>
  <c r="F17" i="5"/>
  <c r="H17" i="5" s="1"/>
  <c r="F9" i="5"/>
  <c r="H9" i="5" s="1"/>
  <c r="F19" i="5"/>
  <c r="H19" i="5" s="1"/>
  <c r="F10" i="5"/>
  <c r="H10" i="5" s="1"/>
  <c r="F25" i="5"/>
  <c r="H25" i="5" s="1"/>
  <c r="F16" i="5"/>
  <c r="H16" i="5" s="1"/>
  <c r="F8" i="5"/>
  <c r="H8" i="5" s="1"/>
  <c r="F26" i="5"/>
  <c r="H26" i="5" s="1"/>
  <c r="F15" i="5"/>
  <c r="H15" i="5" s="1"/>
  <c r="F23" i="5"/>
  <c r="H23" i="5" s="1"/>
  <c r="F29" i="5"/>
  <c r="H29" i="5" s="1"/>
  <c r="F12" i="5"/>
  <c r="H12" i="5" s="1"/>
  <c r="F27" i="5"/>
  <c r="H27" i="5" s="1"/>
  <c r="F24" i="5"/>
  <c r="H24" i="5" s="1"/>
  <c r="F31" i="5"/>
  <c r="H31" i="5" s="1"/>
  <c r="F22" i="5"/>
  <c r="H22" i="5" s="1"/>
  <c r="F14" i="5"/>
  <c r="H14" i="5" s="1"/>
  <c r="F11" i="5"/>
  <c r="H11" i="5" s="1"/>
  <c r="F18" i="5"/>
  <c r="H18" i="5" s="1"/>
  <c r="F32" i="5"/>
  <c r="H32" i="5" s="1"/>
  <c r="F30" i="5"/>
  <c r="H30" i="5" s="1"/>
  <c r="F21" i="5"/>
  <c r="H21" i="5" s="1"/>
  <c r="F13" i="5"/>
  <c r="H13" i="5" s="1"/>
  <c r="F114" i="5"/>
  <c r="H114" i="5" s="1"/>
  <c r="H7" i="5"/>
  <c r="H116" i="5" l="1"/>
  <c r="F116" i="5"/>
</calcChain>
</file>

<file path=xl/sharedStrings.xml><?xml version="1.0" encoding="utf-8"?>
<sst xmlns="http://schemas.openxmlformats.org/spreadsheetml/2006/main" count="612" uniqueCount="284">
  <si>
    <t>Bordereau des prix</t>
  </si>
  <si>
    <t>Libellé</t>
  </si>
  <si>
    <t>Unité</t>
  </si>
  <si>
    <t>Prix Unitaire HT (en €)</t>
  </si>
  <si>
    <t>Prestation soumise à la TGAP*</t>
  </si>
  <si>
    <t>Mise à disposition d'équipements et matériels de collecte</t>
  </si>
  <si>
    <t>Compacteur 12 m3 (+/-10%)</t>
  </si>
  <si>
    <t>Forfait mensuel</t>
  </si>
  <si>
    <t>Compacteur 20 m3 (+/-10%)</t>
  </si>
  <si>
    <t>Compacteur 24 m3 (+/-10%)</t>
  </si>
  <si>
    <t>Compacteur 30 m3 (+/-10%)</t>
  </si>
  <si>
    <t>Benne de capacité 30 m3 (+/-7%)</t>
  </si>
  <si>
    <t>Benne de capacité 30 m3 fermée (+/-7%)</t>
  </si>
  <si>
    <t>Benne de capacité 25 m3 (+/-7%)</t>
  </si>
  <si>
    <t>Benne de capacité 25 m3 fermée (+/-7%)</t>
  </si>
  <si>
    <t>Benne de capacité 20 m3 (+/-7%)</t>
  </si>
  <si>
    <t>Benne de capacité 20 m3 fermée (+/-7%)</t>
  </si>
  <si>
    <t>Benne de capacité 15 m3 (+/-7%)</t>
  </si>
  <si>
    <t>Benne de capacité 15 m3 fermée (+/-7%)</t>
  </si>
  <si>
    <t>Benne de capacité 10 m3 (+/-7%)</t>
  </si>
  <si>
    <t>Benne de capacité 10 m3 fermée (+/-7%)</t>
  </si>
  <si>
    <t>Benne (capacité particulière à préciser par le candidat)</t>
  </si>
  <si>
    <t>Contenants spécifique pour papier confidentiel</t>
  </si>
  <si>
    <t>Contenants spécifique métaux</t>
  </si>
  <si>
    <t>Releveurs basculeurs pour OMR, carton et papier</t>
  </si>
  <si>
    <t>Mise à disposition d'accessoires pour les bennes ou compacteurs : taux de remplissage et télétransmission</t>
  </si>
  <si>
    <t>Mise à disposition d'accessoires pour les bennes ou compacteurs : neutraliseur d'odeur</t>
  </si>
  <si>
    <t>Mise à disposition d'accessoires pour les bennes ou compacteurs : fermeture à clefs</t>
  </si>
  <si>
    <t>Mise à disposition ponctuelle d'un compacteur (tout type)</t>
  </si>
  <si>
    <t>Forfait hebdomadaire</t>
  </si>
  <si>
    <t>Mise à disposition ponctuelle d'une benne (tout type)</t>
  </si>
  <si>
    <t xml:space="preserve">Forfait hebdomadaire </t>
  </si>
  <si>
    <t>Lavage des compacteurs et des bennes sur demande des sites</t>
  </si>
  <si>
    <t>Forfait demi-journée</t>
  </si>
  <si>
    <t xml:space="preserve">Rail de 3 mètres </t>
  </si>
  <si>
    <t xml:space="preserve">Rail de 6 mètres </t>
  </si>
  <si>
    <t>Enlèvement et transport des DAE</t>
  </si>
  <si>
    <t>Unitaire par enlèvement</t>
  </si>
  <si>
    <t xml:space="preserve">Traitement des DAE - Tonnage </t>
  </si>
  <si>
    <t>Traitement des OMR</t>
  </si>
  <si>
    <t>Unitaire à la tonne</t>
  </si>
  <si>
    <t>Traitement des cartons</t>
  </si>
  <si>
    <t>Traitement des papiers</t>
  </si>
  <si>
    <t>Traitement des papiers confidentiels</t>
  </si>
  <si>
    <t>Traitement du bois</t>
  </si>
  <si>
    <t>Traitement des métaux</t>
  </si>
  <si>
    <t>Traitement des verres</t>
  </si>
  <si>
    <t>Traitement des plastiques</t>
  </si>
  <si>
    <t>Traitement des encombrants</t>
  </si>
  <si>
    <t>Traitement des déchets verts</t>
  </si>
  <si>
    <t>Traitement des DAE - Bacs</t>
  </si>
  <si>
    <t xml:space="preserve">Bac de 120 L - Papiers / cartons </t>
  </si>
  <si>
    <t>Unitaire au bac</t>
  </si>
  <si>
    <t xml:space="preserve">Bac de 240 L - Papiers / cartons </t>
  </si>
  <si>
    <t xml:space="preserve">Bac de 360 L - Papiers / cartons </t>
  </si>
  <si>
    <t xml:space="preserve">Bac de 500 L - Papiers / cartons </t>
  </si>
  <si>
    <t xml:space="preserve">Bac de 660 L - Papiers / cartons </t>
  </si>
  <si>
    <t xml:space="preserve">Bac de 770 L - Papiers / cartons </t>
  </si>
  <si>
    <t xml:space="preserve">Bac de 1000 L - Papiers / cartons </t>
  </si>
  <si>
    <t xml:space="preserve">Bac de 120 L - Papiers </t>
  </si>
  <si>
    <t xml:space="preserve">Bac de 240 L - Papiers </t>
  </si>
  <si>
    <t xml:space="preserve">Bac de 360 L - Papiers </t>
  </si>
  <si>
    <t xml:space="preserve">Bac de 500 L - Papiers </t>
  </si>
  <si>
    <t xml:space="preserve">Bac de 660 L - Papiers </t>
  </si>
  <si>
    <t xml:space="preserve">Bac de 770 L - Papiers </t>
  </si>
  <si>
    <t xml:space="preserve">Bac de 1000 L - Papiers </t>
  </si>
  <si>
    <t>Bac de 120 L - Papiers confidentiels</t>
  </si>
  <si>
    <t>Bac de 240 L - Papiers confidentiels</t>
  </si>
  <si>
    <t>Bac de 360 L - Papiers confidentiels</t>
  </si>
  <si>
    <t>Bac de 500 L - Papiers confidentiels</t>
  </si>
  <si>
    <t>Bac de 660 L - Papiers confidentiels</t>
  </si>
  <si>
    <t>Bac de 770 L - Papiers confidentiels</t>
  </si>
  <si>
    <t>Bac de 1000 L - Papiers confidentiels</t>
  </si>
  <si>
    <t>Bac de 120 L - Cartons</t>
  </si>
  <si>
    <t>Bac de 240 L - Cartons</t>
  </si>
  <si>
    <t>Bac de 360 L - Cartons</t>
  </si>
  <si>
    <t>Bac de 500 L - Cartons</t>
  </si>
  <si>
    <t>Bac de 660 L - Cartons</t>
  </si>
  <si>
    <t>Bac de 770 L - Cartons</t>
  </si>
  <si>
    <t>Bac de 1000 L - Cartons</t>
  </si>
  <si>
    <t>Bac de 120 L - Verre</t>
  </si>
  <si>
    <t>Bac de 240 L - Verre</t>
  </si>
  <si>
    <t>Bac de 360 L - Verre</t>
  </si>
  <si>
    <t>Bac de 500 L - Verre</t>
  </si>
  <si>
    <t>Bac de 660 L - Verre</t>
  </si>
  <si>
    <t>Bac de 770 L - Verre</t>
  </si>
  <si>
    <t>Bac de 1000 L - Verre</t>
  </si>
  <si>
    <t>Bac de 120 L - Plastique</t>
  </si>
  <si>
    <t>Bac de 240 L - Plastique</t>
  </si>
  <si>
    <t>Bac de 360 L - Plastique</t>
  </si>
  <si>
    <t>Bac de 500 L - Plastique</t>
  </si>
  <si>
    <t>Bac de 660 L - Plastique</t>
  </si>
  <si>
    <t>Bac de 770 L - Plastique</t>
  </si>
  <si>
    <t>Bac de 1000 L - Plastique</t>
  </si>
  <si>
    <t>Bac de 120 L - OMR</t>
  </si>
  <si>
    <t>Bac de 240 L - OMR</t>
  </si>
  <si>
    <t>Bac de 360 L - OMR</t>
  </si>
  <si>
    <t>Bac de 500 L - OMR</t>
  </si>
  <si>
    <t>Bac de 660 L - OMR</t>
  </si>
  <si>
    <t>Bac de 770 L - OMR</t>
  </si>
  <si>
    <t>Bac de 1000 L - OMR</t>
  </si>
  <si>
    <t>Déclassement de DAE</t>
  </si>
  <si>
    <t>Déclassement imputé aux DASRI</t>
  </si>
  <si>
    <t>Déclassement imputé aux Déchets Dangereux</t>
  </si>
  <si>
    <t>Déclassement imputé aux Déchets Non Dangereux</t>
  </si>
  <si>
    <t>Détection de la radioactivité pour un chargement (détection, échange, décroissance et élimination)</t>
  </si>
  <si>
    <t>Radioactivité détectée jusqu'à 10 heures après la première mesure en centre de traitement</t>
  </si>
  <si>
    <t>Unitaire à la benne</t>
  </si>
  <si>
    <t>Radioactivité détectée au-delà de 10 heures après la première mesure en centre de traitement</t>
  </si>
  <si>
    <t>Suivi des prestations</t>
  </si>
  <si>
    <t>Réunion supplémentaire</t>
  </si>
  <si>
    <t>Unitaire par réunion</t>
  </si>
  <si>
    <t>TGAP 2025 - Taxe générale sur les activités polluantes (prix à la tonne)</t>
  </si>
  <si>
    <t>Conformément au CCAP, la facturation de la taxe générale sur les activités polluantes (TGAP) devra se conformer au barème publié au Bulletin officiel des Finances Publiques (BOFIP) en vigueur à la date de facturation. Elle prendra en compte les évolutions annuelles du barème.</t>
  </si>
  <si>
    <t>* Cocher la ligne pour laquelle les prestations sont soumises à TGAP</t>
  </si>
  <si>
    <t>Remise sur chiffre d'affaires</t>
  </si>
  <si>
    <t>Chiffre d'affaires</t>
  </si>
  <si>
    <t>Taux de remise (en%)</t>
  </si>
  <si>
    <t>de 0 € à 499 999 €</t>
  </si>
  <si>
    <t>de 500 000 à 999 999 €</t>
  </si>
  <si>
    <t>de 1 000 000 à 1 299 999 €</t>
  </si>
  <si>
    <t>de 1 300 000 à 1 499 999 €</t>
  </si>
  <si>
    <t>de 1 500 000 à 1 699 999 €</t>
  </si>
  <si>
    <t>de 1 700 000 à 1 999 999 €</t>
  </si>
  <si>
    <t>au-delà de 2 000 000 €</t>
  </si>
  <si>
    <t>Nom de la société</t>
  </si>
  <si>
    <t>Nom - Prénom</t>
  </si>
  <si>
    <t>Fonction</t>
  </si>
  <si>
    <t>Date</t>
  </si>
  <si>
    <t>Signature et cachet de l'entreprise</t>
  </si>
  <si>
    <t xml:space="preserve">Contenants et matériels spécifiques </t>
  </si>
  <si>
    <t>caisses palette - volume à préciser</t>
  </si>
  <si>
    <t>tasseurs - capacité à préciser</t>
  </si>
  <si>
    <t>Autre équipement : à préciser</t>
  </si>
  <si>
    <t>Détai Quantitatif Estimatif</t>
  </si>
  <si>
    <t>presse à balle : capacité à préciser</t>
  </si>
  <si>
    <t>Détail estimatif / Bordereau des prix</t>
  </si>
  <si>
    <t>Pouvoir adjudicateur :</t>
  </si>
  <si>
    <t>AP-HP Achats Centraux Hôteliers, Alimentaires et Technologiques (AP-HP ACHAT)</t>
  </si>
  <si>
    <t>Représentant du Pouvoir Adjudicateur :</t>
  </si>
  <si>
    <t>Madame la Directrice du PIC ACHAT Muriel Brossard-Lahmy</t>
  </si>
  <si>
    <t>N° de la consultation :</t>
  </si>
  <si>
    <t>Objet :</t>
  </si>
  <si>
    <t>Liste des lots :</t>
  </si>
  <si>
    <t>Formule de variation :</t>
  </si>
  <si>
    <t>Unités de mesure :</t>
  </si>
  <si>
    <t>25-062</t>
  </si>
  <si>
    <t>Enlèvement, transport et traitement des Déchets d’Activités Économiques non dangereux, dont les Déchets Ménagers et Assimilés, produits par les hôpitaux de l'Assistance Publique - Hôpitaux de Paris</t>
  </si>
  <si>
    <t>Nombre estimatif annuel</t>
  </si>
  <si>
    <t>Quantité estimative annuel</t>
  </si>
  <si>
    <t>TVA (%)</t>
  </si>
  <si>
    <t>Montant HT</t>
  </si>
  <si>
    <t>Montant TTC</t>
  </si>
  <si>
    <t xml:space="preserve">Taux de TVA (%) : </t>
  </si>
  <si>
    <t>TOTAL</t>
  </si>
  <si>
    <t>Enlèvement, rotation et transport d'un compacteur - jour</t>
  </si>
  <si>
    <t>Enlèvement, rotation et transport d'un compacteur - nuit</t>
  </si>
  <si>
    <t>Enlèvement, rotation et transport d'un compacteur  - JF et dimanche</t>
  </si>
  <si>
    <t>Enlèvement, rotation et transport d'une benne - jour</t>
  </si>
  <si>
    <t>Enlèvement, rotation et transport d'une benne - nuit</t>
  </si>
  <si>
    <t>Enlèvement, rotation et transport d'une benne - JF et dimanche</t>
  </si>
  <si>
    <t>Enlèvement et transport à la demande en BOM depuis des bacs - jour</t>
  </si>
  <si>
    <t>Enlèvement et transport à la demande en BOM en BOM depuis des bacs - nuit</t>
  </si>
  <si>
    <t>Enlèvement et transport à la demande en BOM en BOM depuis des bacs - JF et dimanche</t>
  </si>
  <si>
    <t>Rachat matière :</t>
  </si>
  <si>
    <t>Pour chaque filière concernée par le rachat matière, le prix du rachat est déterminé mensuellement selon la variation de prix prévue par la mercuriale Usine Nouvelle : https://www.usinenouvelle.com/indices/.</t>
  </si>
  <si>
    <t xml:space="preserve">Unitaire </t>
  </si>
  <si>
    <t xml:space="preserve">Forfait </t>
  </si>
  <si>
    <t>ANNEXE FINANCIERE</t>
  </si>
  <si>
    <t>Numéro</t>
  </si>
  <si>
    <t>MAD</t>
  </si>
  <si>
    <t>ENLEVEMENT</t>
  </si>
  <si>
    <t>COMPAC12M3</t>
  </si>
  <si>
    <t>COMPAC20M3</t>
  </si>
  <si>
    <t>COMPAC24M3</t>
  </si>
  <si>
    <t>COMPAC30M3</t>
  </si>
  <si>
    <t>BENNE30M3</t>
  </si>
  <si>
    <t>BENNE30M3FERMÉE</t>
  </si>
  <si>
    <t>BENNE25M3</t>
  </si>
  <si>
    <t>BENNE25M3FERMÉE</t>
  </si>
  <si>
    <t>BENNE20M3</t>
  </si>
  <si>
    <t>BENNE20M3FERMÉE</t>
  </si>
  <si>
    <t>BENNE15M3</t>
  </si>
  <si>
    <t>BENNE15M3FERMÉE</t>
  </si>
  <si>
    <t>BENNE10M3</t>
  </si>
  <si>
    <t>BENNE10M3FERMÉE</t>
  </si>
  <si>
    <t>BENNE</t>
  </si>
  <si>
    <t>CONTENSPEPAPIERCONF</t>
  </si>
  <si>
    <t>CONTENSPEMETAUX</t>
  </si>
  <si>
    <t>RELEVEURBASCULEUR</t>
  </si>
  <si>
    <t>MADACCESREMPTELE</t>
  </si>
  <si>
    <t>MADACCESNEUTRAODEUR</t>
  </si>
  <si>
    <t>MADACCESFERMCLE</t>
  </si>
  <si>
    <t>MADPONCTCOMPACT</t>
  </si>
  <si>
    <t>MADPONCTBENNE</t>
  </si>
  <si>
    <t>LAVAGECOMPACTBENNE</t>
  </si>
  <si>
    <t>RAIL3M</t>
  </si>
  <si>
    <t>RAIL6M</t>
  </si>
  <si>
    <t>TRAITEMENT (T)</t>
  </si>
  <si>
    <t>ENLCOMPACTJR</t>
  </si>
  <si>
    <t>ENLCOMPACTNT</t>
  </si>
  <si>
    <t>ENLCOMPACTJFDIM</t>
  </si>
  <si>
    <t>ENLBENNEJR</t>
  </si>
  <si>
    <t>ENLBENNENT</t>
  </si>
  <si>
    <t>ENLBENNEJFDIM</t>
  </si>
  <si>
    <t>ENLBOMJFDIM</t>
  </si>
  <si>
    <t>Enlèvement et transport à la demande en BOM depuis des bacs - nuit</t>
  </si>
  <si>
    <t>Enlèvement et transport à la demande en BOM depuis des bacs - JF et dimanche</t>
  </si>
  <si>
    <t>ENLBOMJR</t>
  </si>
  <si>
    <t>ENLBOMNT</t>
  </si>
  <si>
    <t>TRAITEMENT (BAC)</t>
  </si>
  <si>
    <t>TRAITOMR</t>
  </si>
  <si>
    <t>TRAITCARTONS</t>
  </si>
  <si>
    <t>TRAITPAPIERS</t>
  </si>
  <si>
    <t>TRAITPAPIERSCONF</t>
  </si>
  <si>
    <t>TRAITBOIS</t>
  </si>
  <si>
    <t>TRAITMETAUX</t>
  </si>
  <si>
    <t>TRAITVERRES</t>
  </si>
  <si>
    <t>TRAITEPLASTIQUES</t>
  </si>
  <si>
    <t>TRAITBAC120PAPCART</t>
  </si>
  <si>
    <t>TRAITBAC240PAPCART</t>
  </si>
  <si>
    <t>TRAITBAC360PAPCART</t>
  </si>
  <si>
    <t>TRAITBAC500PAPCART</t>
  </si>
  <si>
    <t>TRAITBAC660PAPCART</t>
  </si>
  <si>
    <t>TRAITBAC770PAPCART</t>
  </si>
  <si>
    <t>TRAITBAC1000PAPCART</t>
  </si>
  <si>
    <t>SUIVI</t>
  </si>
  <si>
    <t>RADIOACTIVITE</t>
  </si>
  <si>
    <t>RADIOINF10H</t>
  </si>
  <si>
    <t>RADIOSUP10H</t>
  </si>
  <si>
    <t>REUNION</t>
  </si>
  <si>
    <t>DECLASSDASRI</t>
  </si>
  <si>
    <t>DECLASSDD</t>
  </si>
  <si>
    <t>DECLASSDND</t>
  </si>
  <si>
    <t>TRAITBAC120PAPIER</t>
  </si>
  <si>
    <t>TRAITBAC240PAPIER</t>
  </si>
  <si>
    <t>TRAITBAC360PAPIER</t>
  </si>
  <si>
    <t>TRAITBAC500PAPIER</t>
  </si>
  <si>
    <t>TRAITBAC660PAPIER</t>
  </si>
  <si>
    <t>TRAITBAC770PAPIER</t>
  </si>
  <si>
    <t>TRAITBAC1000PAPIER</t>
  </si>
  <si>
    <t>TRAITBAC120PAPCONF</t>
  </si>
  <si>
    <t>TRAITBAC240PAPCONF</t>
  </si>
  <si>
    <t>TRAITBAC360PAPCONF</t>
  </si>
  <si>
    <t>TRAITBAC500PAPCONF</t>
  </si>
  <si>
    <t>TRAITBAC660PAPCONF</t>
  </si>
  <si>
    <t>TRAITBAC770PAPCONF</t>
  </si>
  <si>
    <t>TRAITBAC1000PAPCONF</t>
  </si>
  <si>
    <t>TRAITBAC120VERRE</t>
  </si>
  <si>
    <t>TRAITBAC240VERRE</t>
  </si>
  <si>
    <t>TRAITBAC360VERRE</t>
  </si>
  <si>
    <t>TRAITBAC500VERRE</t>
  </si>
  <si>
    <t>TRAITBAC660VERRE</t>
  </si>
  <si>
    <t>TRAITBAC770VERRE</t>
  </si>
  <si>
    <t>TRAITBAC1000VERRE</t>
  </si>
  <si>
    <t>TRAITBAC120PLAST</t>
  </si>
  <si>
    <t>TRAITBAC240PLAST</t>
  </si>
  <si>
    <t>TRAITBAC360PLAST</t>
  </si>
  <si>
    <t>TRAITBAC500PLAST</t>
  </si>
  <si>
    <t>TRAITBAC660PLAST</t>
  </si>
  <si>
    <t>TRAITBAC770PLAST</t>
  </si>
  <si>
    <t>TRAITBAC1000PLAST</t>
  </si>
  <si>
    <t>TRAITBAC120OMR</t>
  </si>
  <si>
    <t>TRAITBAC240OMR</t>
  </si>
  <si>
    <t>TRAITBAC360OMR</t>
  </si>
  <si>
    <t>TRAITBAC500OMR</t>
  </si>
  <si>
    <t>TRAITBAC660OMR</t>
  </si>
  <si>
    <t>TRAITBAC770OMR</t>
  </si>
  <si>
    <t>TRAITBAC1000OMR</t>
  </si>
  <si>
    <t>TRAITBAC120CART</t>
  </si>
  <si>
    <t>TRAITBAC240CART</t>
  </si>
  <si>
    <t>TRAITBAC360CART</t>
  </si>
  <si>
    <t>TRAITBAC500CART</t>
  </si>
  <si>
    <t>TRAITBAC660CART</t>
  </si>
  <si>
    <t>TRAITBAC770CART</t>
  </si>
  <si>
    <t>TRAITBAC1000CART</t>
  </si>
  <si>
    <t>TRAITDECHVERTS</t>
  </si>
  <si>
    <t>TRAITENCOMB</t>
  </si>
  <si>
    <t>DECLASSEMENT</t>
  </si>
  <si>
    <t xml:space="preserve">Enlèvement, rotation et transport des DAE </t>
  </si>
  <si>
    <t>Lot 04 - Enlèvement, transport et traitement des DAE – APHP.CUP &amp; AGEPS</t>
  </si>
  <si>
    <t>Lot 04 - Enlèvement, transport et traitement des Déchets d’Activités Économiques (DAE) non dangereux, dont les Déchets Ménagers et Assimilés (DMA), pour le GHU APHP.Centre-Université de Paris Cité et l’Agence générale des équipements et produits de santé</t>
  </si>
  <si>
    <t>Presse à balle</t>
  </si>
  <si>
    <r>
      <t xml:space="preserve">Conformément à l’article 3.3 du CCAP, le taux de remise annuelle est fixé librement par le candidat selon les tranches de chiffres d’affaires présentées supra, </t>
    </r>
    <r>
      <rPr>
        <b/>
        <sz val="10"/>
        <color rgb="FFC00000"/>
        <rFont val="Open Sans"/>
        <family val="2"/>
      </rPr>
      <t>sans que celui-ci ne puisse être nul.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</si>
</sst>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00"/>
  </numFmts>
  <fonts count="25" x14ac:knownFonts="1">
    <font>
      <sz val="11"/>
      <color theme="1"/>
      <name val="Calibri"/>
      <family val="2"/>
      <scheme val="minor"/>
    </font>
    <font>
      <b/>
      <sz val="12"/>
      <name val="Open Sans"/>
      <family val="2"/>
    </font>
    <font>
      <b/>
      <sz val="11"/>
      <color indexed="9"/>
      <name val="Open Sans"/>
      <family val="2"/>
    </font>
    <font>
      <b/>
      <sz val="10"/>
      <name val="Open Sans"/>
      <family val="2"/>
    </font>
    <font>
      <sz val="10"/>
      <name val="Open Sans"/>
      <family val="2"/>
    </font>
    <font>
      <sz val="10"/>
      <color indexed="8"/>
      <name val="Open Sans"/>
      <family val="2"/>
    </font>
    <font>
      <b/>
      <sz val="10"/>
      <color indexed="9"/>
      <name val="Open Sans"/>
      <family val="2"/>
    </font>
    <font>
      <b/>
      <sz val="10"/>
      <color theme="0"/>
      <name val="Open Sans"/>
      <family val="2"/>
    </font>
    <font>
      <b/>
      <sz val="10"/>
      <color rgb="FF002060"/>
      <name val="Open Sans"/>
      <family val="2"/>
    </font>
    <font>
      <b/>
      <sz val="10"/>
      <color rgb="FF001848"/>
      <name val="Open Sans"/>
      <family val="2"/>
    </font>
    <font>
      <sz val="9"/>
      <color theme="1"/>
      <name val="Calibri"/>
      <family val="2"/>
      <scheme val="minor"/>
    </font>
    <font>
      <b/>
      <sz val="16"/>
      <name val="Open Sans"/>
      <family val="2"/>
    </font>
    <font>
      <u/>
      <sz val="12"/>
      <name val="Open Sans"/>
      <family val="2"/>
    </font>
    <font>
      <sz val="11"/>
      <color theme="1"/>
      <name val="Open Sans"/>
      <family val="2"/>
    </font>
    <font>
      <sz val="10"/>
      <color rgb="FFC00000"/>
      <name val="Open Sans"/>
      <family val="2"/>
    </font>
    <font>
      <sz val="10"/>
      <color theme="1"/>
      <name val="Open Sans"/>
      <family val="2"/>
    </font>
    <font>
      <sz val="10"/>
      <color theme="0"/>
      <name val="Montserrat"/>
    </font>
    <font>
      <sz val="10"/>
      <name val="Montserrat"/>
    </font>
    <font>
      <sz val="10"/>
      <color theme="1"/>
      <name val="Calibri"/>
      <family val="2"/>
      <scheme val="minor"/>
    </font>
    <font>
      <u/>
      <sz val="10"/>
      <name val="Open Sans"/>
      <family val="2"/>
    </font>
    <font>
      <sz val="8"/>
      <name val="Calibri"/>
      <family val="2"/>
      <scheme val="minor"/>
    </font>
    <font>
      <b/>
      <sz val="9"/>
      <color theme="1"/>
      <name val="Open Sans"/>
      <family val="2"/>
    </font>
    <font>
      <b/>
      <sz val="9"/>
      <color rgb="FF001848"/>
      <name val="Open Sans"/>
      <family val="2"/>
    </font>
    <font>
      <b/>
      <sz val="14"/>
      <color indexed="9"/>
      <name val="Open Sans"/>
      <family val="2"/>
    </font>
    <font>
      <b/>
      <sz val="10"/>
      <color rgb="FFC00000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9"/>
      </left>
      <right/>
      <top style="thin">
        <color indexed="8"/>
      </top>
      <bottom style="thin">
        <color indexed="8"/>
      </bottom>
      <diagonal/>
    </border>
    <border>
      <left style="thin">
        <color indexed="9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/>
      <top style="double">
        <color indexed="64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9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4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horizontal="center" vertical="center" wrapText="1"/>
    </xf>
    <xf numFmtId="164" fontId="4" fillId="0" borderId="5" xfId="0" applyNumberFormat="1" applyFont="1" applyBorder="1" applyAlignment="1" applyProtection="1">
      <alignment horizontal="right" vertical="center"/>
      <protection locked="0"/>
    </xf>
    <xf numFmtId="0" fontId="4" fillId="0" borderId="4" xfId="0" applyFont="1" applyBorder="1" applyAlignment="1">
      <alignment horizontal="left" vertical="center"/>
    </xf>
    <xf numFmtId="0" fontId="4" fillId="0" borderId="6" xfId="0" applyFont="1" applyBorder="1" applyAlignment="1">
      <alignment horizontal="justify" vertical="center"/>
    </xf>
    <xf numFmtId="0" fontId="4" fillId="0" borderId="7" xfId="0" applyFont="1" applyBorder="1" applyAlignment="1">
      <alignment horizontal="justify" vertical="center"/>
    </xf>
    <xf numFmtId="0" fontId="4" fillId="0" borderId="8" xfId="0" applyFont="1" applyBorder="1" applyAlignment="1">
      <alignment horizontal="center" vertical="center" wrapText="1"/>
    </xf>
    <xf numFmtId="164" fontId="4" fillId="0" borderId="9" xfId="0" applyNumberFormat="1" applyFont="1" applyBorder="1" applyAlignment="1" applyProtection="1">
      <alignment horizontal="right" vertical="center"/>
      <protection locked="0"/>
    </xf>
    <xf numFmtId="0" fontId="4" fillId="0" borderId="10" xfId="0" applyFont="1" applyBorder="1" applyAlignment="1">
      <alignment horizontal="justify" vertical="center"/>
    </xf>
    <xf numFmtId="0" fontId="4" fillId="0" borderId="11" xfId="0" applyFont="1" applyBorder="1" applyAlignment="1">
      <alignment horizontal="center" vertical="center" wrapText="1"/>
    </xf>
    <xf numFmtId="164" fontId="4" fillId="0" borderId="12" xfId="0" applyNumberFormat="1" applyFont="1" applyBorder="1" applyAlignment="1" applyProtection="1">
      <alignment horizontal="right" vertical="center"/>
      <protection locked="0"/>
    </xf>
    <xf numFmtId="0" fontId="4" fillId="0" borderId="13" xfId="0" applyFont="1" applyBorder="1" applyAlignment="1">
      <alignment horizontal="justify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14" xfId="0" applyNumberFormat="1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center"/>
    </xf>
    <xf numFmtId="0" fontId="4" fillId="0" borderId="0" xfId="0" applyFont="1"/>
    <xf numFmtId="164" fontId="4" fillId="0" borderId="0" xfId="0" applyNumberFormat="1" applyFont="1"/>
    <xf numFmtId="164" fontId="4" fillId="0" borderId="4" xfId="0" applyNumberFormat="1" applyFont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vertical="center"/>
    </xf>
    <xf numFmtId="0" fontId="7" fillId="2" borderId="23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0" xfId="0" applyFont="1" applyBorder="1"/>
    <xf numFmtId="0" fontId="10" fillId="0" borderId="0" xfId="0" applyFont="1" applyBorder="1"/>
    <xf numFmtId="164" fontId="4" fillId="0" borderId="35" xfId="0" applyNumberFormat="1" applyFont="1" applyBorder="1" applyAlignment="1" applyProtection="1">
      <alignment horizontal="right" vertical="center"/>
      <protection locked="0"/>
    </xf>
    <xf numFmtId="164" fontId="4" fillId="0" borderId="37" xfId="0" applyNumberFormat="1" applyFont="1" applyBorder="1" applyAlignment="1" applyProtection="1">
      <alignment horizontal="right" vertical="center"/>
      <protection locked="0"/>
    </xf>
    <xf numFmtId="0" fontId="11" fillId="0" borderId="0" xfId="0" applyFont="1" applyAlignment="1">
      <alignment horizontal="center"/>
    </xf>
    <xf numFmtId="0" fontId="12" fillId="0" borderId="0" xfId="0" applyFont="1"/>
    <xf numFmtId="0" fontId="4" fillId="0" borderId="0" xfId="0" applyFont="1" applyAlignment="1">
      <alignment wrapText="1"/>
    </xf>
    <xf numFmtId="0" fontId="13" fillId="0" borderId="0" xfId="0" applyFont="1"/>
    <xf numFmtId="0" fontId="3" fillId="0" borderId="0" xfId="0" applyFont="1" applyAlignment="1">
      <alignment wrapText="1"/>
    </xf>
    <xf numFmtId="2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164" fontId="5" fillId="0" borderId="4" xfId="0" applyNumberFormat="1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 wrapText="1"/>
    </xf>
    <xf numFmtId="2" fontId="4" fillId="0" borderId="11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/>
    </xf>
    <xf numFmtId="164" fontId="4" fillId="0" borderId="38" xfId="0" applyNumberFormat="1" applyFont="1" applyBorder="1" applyAlignment="1" applyProtection="1">
      <alignment horizontal="right" vertical="center"/>
      <protection locked="0"/>
    </xf>
    <xf numFmtId="164" fontId="4" fillId="0" borderId="40" xfId="0" applyNumberFormat="1" applyFont="1" applyBorder="1" applyAlignment="1" applyProtection="1">
      <alignment horizontal="right" vertical="center"/>
      <protection locked="0"/>
    </xf>
    <xf numFmtId="164" fontId="4" fillId="0" borderId="39" xfId="0" applyNumberFormat="1" applyFont="1" applyBorder="1" applyAlignment="1" applyProtection="1">
      <alignment horizontal="right" vertical="center"/>
      <protection locked="0"/>
    </xf>
    <xf numFmtId="2" fontId="4" fillId="0" borderId="18" xfId="0" applyNumberFormat="1" applyFont="1" applyBorder="1" applyAlignment="1">
      <alignment horizontal="center" vertical="center" wrapText="1"/>
    </xf>
    <xf numFmtId="164" fontId="4" fillId="0" borderId="36" xfId="0" applyNumberFormat="1" applyFont="1" applyBorder="1" applyAlignment="1" applyProtection="1">
      <alignment horizontal="right" vertical="center"/>
      <protection locked="0"/>
    </xf>
    <xf numFmtId="0" fontId="7" fillId="2" borderId="18" xfId="0" applyFont="1" applyFill="1" applyBorder="1" applyAlignment="1">
      <alignment horizontal="left" vertical="center"/>
    </xf>
    <xf numFmtId="0" fontId="7" fillId="2" borderId="19" xfId="0" applyFont="1" applyFill="1" applyBorder="1" applyAlignment="1">
      <alignment horizontal="left" vertical="center"/>
    </xf>
    <xf numFmtId="0" fontId="2" fillId="2" borderId="41" xfId="0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justify" vertical="center"/>
    </xf>
    <xf numFmtId="0" fontId="4" fillId="0" borderId="28" xfId="0" applyFont="1" applyBorder="1" applyAlignment="1">
      <alignment horizontal="center" vertical="center" wrapText="1"/>
    </xf>
    <xf numFmtId="2" fontId="4" fillId="0" borderId="42" xfId="0" applyNumberFormat="1" applyFont="1" applyBorder="1" applyAlignment="1">
      <alignment horizontal="center" vertical="center" wrapText="1"/>
    </xf>
    <xf numFmtId="2" fontId="4" fillId="0" borderId="28" xfId="0" applyNumberFormat="1" applyFont="1" applyBorder="1" applyAlignment="1">
      <alignment horizontal="center" vertical="center" wrapText="1"/>
    </xf>
    <xf numFmtId="164" fontId="4" fillId="0" borderId="43" xfId="0" applyNumberFormat="1" applyFont="1" applyBorder="1" applyAlignment="1" applyProtection="1">
      <alignment horizontal="right" vertical="center"/>
      <protection locked="0"/>
    </xf>
    <xf numFmtId="10" fontId="4" fillId="0" borderId="43" xfId="0" applyNumberFormat="1" applyFont="1" applyBorder="1" applyAlignment="1" applyProtection="1">
      <alignment horizontal="right" vertical="center"/>
      <protection locked="0"/>
    </xf>
    <xf numFmtId="0" fontId="4" fillId="0" borderId="8" xfId="0" applyFont="1" applyBorder="1" applyAlignment="1">
      <alignment horizontal="left" vertical="center"/>
    </xf>
    <xf numFmtId="2" fontId="4" fillId="0" borderId="44" xfId="0" applyNumberFormat="1" applyFont="1" applyBorder="1" applyAlignment="1">
      <alignment horizontal="center" vertical="center" wrapText="1"/>
    </xf>
    <xf numFmtId="164" fontId="4" fillId="0" borderId="34" xfId="0" applyNumberFormat="1" applyFont="1" applyBorder="1" applyAlignment="1" applyProtection="1">
      <alignment horizontal="right" vertical="center"/>
      <protection locked="0"/>
    </xf>
    <xf numFmtId="164" fontId="4" fillId="0" borderId="26" xfId="0" applyNumberFormat="1" applyFont="1" applyBorder="1" applyAlignment="1" applyProtection="1">
      <alignment horizontal="right" vertical="center"/>
      <protection locked="0"/>
    </xf>
    <xf numFmtId="10" fontId="4" fillId="0" borderId="26" xfId="0" applyNumberFormat="1" applyFont="1" applyBorder="1" applyAlignment="1" applyProtection="1">
      <alignment horizontal="right" vertical="center"/>
      <protection locked="0"/>
    </xf>
    <xf numFmtId="164" fontId="4" fillId="0" borderId="47" xfId="0" applyNumberFormat="1" applyFont="1" applyBorder="1" applyAlignment="1" applyProtection="1">
      <alignment horizontal="right" vertical="center"/>
      <protection locked="0"/>
    </xf>
    <xf numFmtId="0" fontId="4" fillId="3" borderId="28" xfId="0" applyFont="1" applyFill="1" applyBorder="1" applyAlignment="1">
      <alignment horizontal="center" vertical="center" wrapText="1"/>
    </xf>
    <xf numFmtId="0" fontId="4" fillId="0" borderId="48" xfId="0" applyFont="1" applyBorder="1" applyAlignment="1">
      <alignment horizontal="justify" vertical="center"/>
    </xf>
    <xf numFmtId="0" fontId="4" fillId="0" borderId="28" xfId="0" applyFont="1" applyBorder="1" applyAlignment="1">
      <alignment horizontal="left" vertical="center"/>
    </xf>
    <xf numFmtId="0" fontId="4" fillId="0" borderId="28" xfId="0" applyFont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2" fontId="4" fillId="0" borderId="45" xfId="0" applyNumberFormat="1" applyFont="1" applyBorder="1" applyAlignment="1">
      <alignment horizontal="center" vertical="center"/>
    </xf>
    <xf numFmtId="164" fontId="4" fillId="0" borderId="32" xfId="0" applyNumberFormat="1" applyFont="1" applyBorder="1" applyAlignment="1" applyProtection="1">
      <alignment horizontal="right" vertical="center"/>
      <protection locked="0"/>
    </xf>
    <xf numFmtId="0" fontId="16" fillId="2" borderId="4" xfId="0" applyFont="1" applyFill="1" applyBorder="1" applyAlignment="1">
      <alignment horizontal="center" vertical="center"/>
    </xf>
    <xf numFmtId="164" fontId="17" fillId="3" borderId="4" xfId="0" applyNumberFormat="1" applyFont="1" applyFill="1" applyBorder="1" applyAlignment="1">
      <alignment horizontal="center" vertical="center"/>
    </xf>
    <xf numFmtId="164" fontId="17" fillId="4" borderId="4" xfId="0" applyNumberFormat="1" applyFont="1" applyFill="1" applyBorder="1" applyAlignment="1">
      <alignment horizontal="right" vertical="center"/>
    </xf>
    <xf numFmtId="0" fontId="18" fillId="0" borderId="4" xfId="0" applyFont="1" applyBorder="1"/>
    <xf numFmtId="0" fontId="18" fillId="0" borderId="8" xfId="0" applyFont="1" applyBorder="1"/>
    <xf numFmtId="0" fontId="18" fillId="0" borderId="11" xfId="0" applyFont="1" applyBorder="1"/>
    <xf numFmtId="0" fontId="18" fillId="0" borderId="0" xfId="0" applyFont="1"/>
    <xf numFmtId="0" fontId="19" fillId="0" borderId="0" xfId="0" applyFont="1"/>
    <xf numFmtId="0" fontId="15" fillId="0" borderId="0" xfId="0" applyFont="1" applyAlignment="1">
      <alignment wrapText="1"/>
    </xf>
    <xf numFmtId="0" fontId="13" fillId="0" borderId="0" xfId="0" applyFont="1" applyAlignment="1">
      <alignment horizontal="center" vertical="center"/>
    </xf>
    <xf numFmtId="0" fontId="4" fillId="0" borderId="19" xfId="0" applyFont="1" applyBorder="1" applyAlignment="1">
      <alignment horizontal="justify" vertical="center"/>
    </xf>
    <xf numFmtId="0" fontId="4" fillId="0" borderId="29" xfId="0" applyFont="1" applyBorder="1" applyAlignment="1">
      <alignment horizontal="justify" vertical="center"/>
    </xf>
    <xf numFmtId="0" fontId="4" fillId="0" borderId="51" xfId="0" applyFont="1" applyBorder="1" applyAlignment="1">
      <alignment horizontal="justify" vertical="center"/>
    </xf>
    <xf numFmtId="0" fontId="4" fillId="0" borderId="52" xfId="0" applyFont="1" applyBorder="1" applyAlignment="1">
      <alignment horizontal="justify" vertical="center"/>
    </xf>
    <xf numFmtId="165" fontId="4" fillId="0" borderId="35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53" xfId="0" applyFont="1" applyBorder="1" applyAlignment="1">
      <alignment horizontal="left" vertical="center"/>
    </xf>
    <xf numFmtId="0" fontId="21" fillId="0" borderId="8" xfId="0" applyFont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2" fillId="5" borderId="4" xfId="0" applyFont="1" applyFill="1" applyBorder="1" applyAlignment="1">
      <alignment horizontal="center" vertical="center"/>
    </xf>
    <xf numFmtId="0" fontId="22" fillId="5" borderId="28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35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vertical="center"/>
    </xf>
    <xf numFmtId="0" fontId="9" fillId="5" borderId="4" xfId="0" applyFont="1" applyFill="1" applyBorder="1" applyAlignment="1">
      <alignment vertical="top" wrapText="1"/>
    </xf>
    <xf numFmtId="2" fontId="4" fillId="4" borderId="28" xfId="0" applyNumberFormat="1" applyFont="1" applyFill="1" applyBorder="1" applyAlignment="1">
      <alignment horizontal="center" vertical="center" wrapText="1"/>
    </xf>
    <xf numFmtId="2" fontId="4" fillId="4" borderId="4" xfId="0" applyNumberFormat="1" applyFont="1" applyFill="1" applyBorder="1" applyAlignment="1">
      <alignment horizontal="center" vertical="center" wrapText="1"/>
    </xf>
    <xf numFmtId="0" fontId="9" fillId="5" borderId="30" xfId="0" applyFont="1" applyFill="1" applyBorder="1" applyAlignment="1">
      <alignment vertical="center"/>
    </xf>
    <xf numFmtId="0" fontId="9" fillId="5" borderId="31" xfId="0" applyFont="1" applyFill="1" applyBorder="1" applyAlignment="1">
      <alignment vertical="center"/>
    </xf>
    <xf numFmtId="0" fontId="9" fillId="5" borderId="33" xfId="0" applyFont="1" applyFill="1" applyBorder="1" applyAlignment="1">
      <alignment vertical="center"/>
    </xf>
    <xf numFmtId="0" fontId="9" fillId="5" borderId="50" xfId="0" applyFont="1" applyFill="1" applyBorder="1" applyAlignment="1">
      <alignment vertical="center"/>
    </xf>
    <xf numFmtId="0" fontId="9" fillId="5" borderId="46" xfId="0" applyFont="1" applyFill="1" applyBorder="1" applyAlignment="1">
      <alignment vertical="center"/>
    </xf>
    <xf numFmtId="0" fontId="9" fillId="5" borderId="45" xfId="0" applyFont="1" applyFill="1" applyBorder="1" applyAlignment="1">
      <alignment vertical="center"/>
    </xf>
    <xf numFmtId="0" fontId="9" fillId="5" borderId="16" xfId="0" applyFont="1" applyFill="1" applyBorder="1" applyAlignment="1">
      <alignment vertical="center"/>
    </xf>
    <xf numFmtId="0" fontId="9" fillId="5" borderId="36" xfId="0" applyFont="1" applyFill="1" applyBorder="1" applyAlignment="1">
      <alignment vertical="center"/>
    </xf>
    <xf numFmtId="0" fontId="9" fillId="5" borderId="49" xfId="0" applyFont="1" applyFill="1" applyBorder="1" applyAlignment="1">
      <alignment vertical="center"/>
    </xf>
    <xf numFmtId="0" fontId="9" fillId="5" borderId="27" xfId="0" applyFont="1" applyFill="1" applyBorder="1" applyAlignment="1">
      <alignment vertical="center"/>
    </xf>
    <xf numFmtId="0" fontId="8" fillId="5" borderId="18" xfId="0" applyFont="1" applyFill="1" applyBorder="1" applyAlignment="1">
      <alignment vertical="center"/>
    </xf>
    <xf numFmtId="0" fontId="8" fillId="5" borderId="27" xfId="0" applyFont="1" applyFill="1" applyBorder="1" applyAlignment="1">
      <alignment vertical="center"/>
    </xf>
    <xf numFmtId="0" fontId="8" fillId="5" borderId="33" xfId="0" applyFont="1" applyFill="1" applyBorder="1" applyAlignment="1">
      <alignment vertical="center"/>
    </xf>
    <xf numFmtId="0" fontId="9" fillId="5" borderId="18" xfId="0" applyFont="1" applyFill="1" applyBorder="1" applyAlignment="1">
      <alignment vertical="center"/>
    </xf>
    <xf numFmtId="0" fontId="8" fillId="5" borderId="19" xfId="0" applyFont="1" applyFill="1" applyBorder="1" applyAlignment="1">
      <alignment vertical="center"/>
    </xf>
    <xf numFmtId="0" fontId="1" fillId="5" borderId="4" xfId="0" applyFont="1" applyFill="1" applyBorder="1" applyAlignment="1">
      <alignment horizontal="left" vertical="center" wrapText="1"/>
    </xf>
    <xf numFmtId="0" fontId="23" fillId="2" borderId="4" xfId="0" applyFont="1" applyFill="1" applyBorder="1" applyAlignment="1">
      <alignment horizontal="left" vertical="center"/>
    </xf>
    <xf numFmtId="0" fontId="9" fillId="5" borderId="21" xfId="0" applyFont="1" applyFill="1" applyBorder="1" applyAlignment="1">
      <alignment horizontal="left" vertical="center"/>
    </xf>
    <xf numFmtId="0" fontId="9" fillId="5" borderId="0" xfId="0" applyFont="1" applyFill="1" applyBorder="1" applyAlignment="1">
      <alignment horizontal="left" vertical="center"/>
    </xf>
    <xf numFmtId="0" fontId="9" fillId="5" borderId="26" xfId="0" applyFont="1" applyFill="1" applyBorder="1" applyAlignment="1">
      <alignment horizontal="left" vertical="center"/>
    </xf>
    <xf numFmtId="0" fontId="9" fillId="5" borderId="15" xfId="0" applyFont="1" applyFill="1" applyBorder="1" applyAlignment="1">
      <alignment horizontal="left" vertical="center"/>
    </xf>
    <xf numFmtId="0" fontId="9" fillId="5" borderId="29" xfId="0" applyFont="1" applyFill="1" applyBorder="1" applyAlignment="1">
      <alignment horizontal="left" vertical="center"/>
    </xf>
    <xf numFmtId="0" fontId="14" fillId="0" borderId="15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9" fillId="5" borderId="9" xfId="0" applyFont="1" applyFill="1" applyBorder="1" applyAlignment="1">
      <alignment horizontal="left" vertical="center"/>
    </xf>
    <xf numFmtId="0" fontId="9" fillId="5" borderId="24" xfId="0" applyFont="1" applyFill="1" applyBorder="1" applyAlignment="1">
      <alignment horizontal="left" vertical="center"/>
    </xf>
    <xf numFmtId="0" fontId="9" fillId="5" borderId="25" xfId="0" applyFont="1" applyFill="1" applyBorder="1" applyAlignment="1">
      <alignment horizontal="left" vertical="center"/>
    </xf>
    <xf numFmtId="0" fontId="9" fillId="5" borderId="31" xfId="0" applyFont="1" applyFill="1" applyBorder="1" applyAlignment="1">
      <alignment horizontal="left" vertical="center"/>
    </xf>
    <xf numFmtId="0" fontId="9" fillId="5" borderId="32" xfId="0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left"/>
    </xf>
    <xf numFmtId="0" fontId="1" fillId="5" borderId="4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1848"/>
      <color rgb="FFB1D2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1</xdr:row>
      <xdr:rowOff>19050</xdr:rowOff>
    </xdr:from>
    <xdr:to>
      <xdr:col>3</xdr:col>
      <xdr:colOff>1638300</xdr:colOff>
      <xdr:row>3</xdr:row>
      <xdr:rowOff>219075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B903874-8F29-44DF-B9A9-763DF657F537}"/>
            </a:ext>
          </a:extLst>
        </xdr:cNvPr>
        <xdr:cNvPicPr/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200025" y="200025"/>
          <a:ext cx="3724275" cy="682625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3</xdr:col>
      <xdr:colOff>811696</xdr:colOff>
      <xdr:row>21</xdr:row>
      <xdr:rowOff>58096</xdr:rowOff>
    </xdr:from>
    <xdr:to>
      <xdr:col>3</xdr:col>
      <xdr:colOff>7170807</xdr:colOff>
      <xdr:row>21</xdr:row>
      <xdr:rowOff>678300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99CFF8D-AE04-4600-BE1F-4AEC7A3BFF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97696" y="4779183"/>
          <a:ext cx="6355936" cy="6170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ADCD0-8BCC-483D-992F-ACC87D54CB76}">
  <sheetPr>
    <pageSetUpPr fitToPage="1"/>
  </sheetPr>
  <dimension ref="D2:D33"/>
  <sheetViews>
    <sheetView tabSelected="1" zoomScaleNormal="100" workbookViewId="0">
      <selection activeCell="D2" sqref="D2"/>
    </sheetView>
  </sheetViews>
  <sheetFormatPr baseColWidth="10" defaultRowHeight="14.5" x14ac:dyDescent="0.35"/>
  <cols>
    <col min="4" max="4" width="121.26953125" customWidth="1"/>
  </cols>
  <sheetData>
    <row r="2" spans="4:4" ht="23" x14ac:dyDescent="0.6">
      <c r="D2" s="34" t="s">
        <v>168</v>
      </c>
    </row>
    <row r="3" spans="4:4" ht="15" x14ac:dyDescent="0.4">
      <c r="D3" s="21"/>
    </row>
    <row r="4" spans="4:4" ht="23" x14ac:dyDescent="0.6">
      <c r="D4" s="34" t="s">
        <v>136</v>
      </c>
    </row>
    <row r="5" spans="4:4" ht="15" x14ac:dyDescent="0.4">
      <c r="D5" s="21"/>
    </row>
    <row r="6" spans="4:4" ht="18" x14ac:dyDescent="0.5">
      <c r="D6" s="35" t="s">
        <v>137</v>
      </c>
    </row>
    <row r="7" spans="4:4" ht="15" x14ac:dyDescent="0.4">
      <c r="D7" s="21" t="s">
        <v>138</v>
      </c>
    </row>
    <row r="8" spans="4:4" ht="15" x14ac:dyDescent="0.4">
      <c r="D8" s="21"/>
    </row>
    <row r="9" spans="4:4" ht="18" x14ac:dyDescent="0.5">
      <c r="D9" s="35" t="s">
        <v>139</v>
      </c>
    </row>
    <row r="10" spans="4:4" ht="15" x14ac:dyDescent="0.4">
      <c r="D10" s="21" t="s">
        <v>140</v>
      </c>
    </row>
    <row r="11" spans="4:4" ht="15" x14ac:dyDescent="0.4">
      <c r="D11" s="21"/>
    </row>
    <row r="12" spans="4:4" ht="15" x14ac:dyDescent="0.4">
      <c r="D12" s="21" t="s">
        <v>141</v>
      </c>
    </row>
    <row r="13" spans="4:4" ht="15" x14ac:dyDescent="0.4">
      <c r="D13" s="21" t="s">
        <v>146</v>
      </c>
    </row>
    <row r="14" spans="4:4" ht="15" x14ac:dyDescent="0.4">
      <c r="D14" s="21"/>
    </row>
    <row r="15" spans="4:4" ht="15" x14ac:dyDescent="0.4">
      <c r="D15" s="21" t="s">
        <v>142</v>
      </c>
    </row>
    <row r="16" spans="4:4" ht="29" x14ac:dyDescent="0.4">
      <c r="D16" s="38" t="s">
        <v>147</v>
      </c>
    </row>
    <row r="17" spans="4:4" ht="15" x14ac:dyDescent="0.4">
      <c r="D17" s="21"/>
    </row>
    <row r="18" spans="4:4" ht="15" x14ac:dyDescent="0.4">
      <c r="D18" s="83" t="s">
        <v>143</v>
      </c>
    </row>
    <row r="19" spans="4:4" ht="28" customHeight="1" x14ac:dyDescent="0.4">
      <c r="D19" s="36" t="s">
        <v>281</v>
      </c>
    </row>
    <row r="20" spans="4:4" ht="15" x14ac:dyDescent="0.4">
      <c r="D20" s="21"/>
    </row>
    <row r="21" spans="4:4" ht="15" x14ac:dyDescent="0.4">
      <c r="D21" s="83" t="s">
        <v>144</v>
      </c>
    </row>
    <row r="22" spans="4:4" ht="54.5" customHeight="1" x14ac:dyDescent="0.35"/>
    <row r="23" spans="4:4" ht="15" x14ac:dyDescent="0.4">
      <c r="D23" s="21"/>
    </row>
    <row r="24" spans="4:4" ht="15" x14ac:dyDescent="0.4">
      <c r="D24" s="83" t="s">
        <v>164</v>
      </c>
    </row>
    <row r="25" spans="4:4" ht="29" x14ac:dyDescent="0.4">
      <c r="D25" s="84" t="s">
        <v>165</v>
      </c>
    </row>
    <row r="26" spans="4:4" ht="15" x14ac:dyDescent="0.4">
      <c r="D26" s="21"/>
    </row>
    <row r="27" spans="4:4" ht="15" x14ac:dyDescent="0.4">
      <c r="D27" s="83" t="s">
        <v>145</v>
      </c>
    </row>
    <row r="28" spans="4:4" ht="15" x14ac:dyDescent="0.4">
      <c r="D28" s="21" t="s">
        <v>167</v>
      </c>
    </row>
    <row r="29" spans="4:4" ht="15" x14ac:dyDescent="0.4">
      <c r="D29" s="21" t="s">
        <v>166</v>
      </c>
    </row>
    <row r="30" spans="4:4" ht="15" x14ac:dyDescent="0.4">
      <c r="D30" s="21"/>
    </row>
    <row r="31" spans="4:4" ht="16.5" x14ac:dyDescent="0.45">
      <c r="D31" s="37"/>
    </row>
    <row r="32" spans="4:4" ht="16.5" x14ac:dyDescent="0.45">
      <c r="D32" s="37"/>
    </row>
    <row r="33" spans="4:4" ht="16.5" x14ac:dyDescent="0.45">
      <c r="D33" s="37"/>
    </row>
  </sheetData>
  <pageMargins left="0.7" right="0.7" top="0.75" bottom="0.75" header="0.3" footer="0.3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0678A-B970-433A-85F0-6742952E839F}">
  <sheetPr>
    <pageSetUpPr fitToPage="1"/>
  </sheetPr>
  <dimension ref="A1:F176"/>
  <sheetViews>
    <sheetView zoomScale="70" zoomScaleNormal="70" workbookViewId="0">
      <selection activeCell="A129" sqref="A129:B129"/>
    </sheetView>
  </sheetViews>
  <sheetFormatPr baseColWidth="10" defaultRowHeight="16.5" x14ac:dyDescent="0.35"/>
  <cols>
    <col min="1" max="1" width="25.90625" style="85" customWidth="1"/>
    <col min="2" max="2" width="81.453125" customWidth="1"/>
    <col min="3" max="3" width="22.08984375" customWidth="1"/>
    <col min="4" max="4" width="17.453125" customWidth="1"/>
    <col min="5" max="5" width="17.81640625" customWidth="1"/>
  </cols>
  <sheetData>
    <row r="1" spans="1:5" ht="20.5" x14ac:dyDescent="0.35">
      <c r="A1" s="121" t="s">
        <v>0</v>
      </c>
      <c r="B1" s="121"/>
    </row>
    <row r="2" spans="1:5" ht="25.5" customHeight="1" x14ac:dyDescent="0.35">
      <c r="A2" s="120" t="s">
        <v>280</v>
      </c>
      <c r="B2" s="120"/>
    </row>
    <row r="5" spans="1:5" ht="46.5" customHeight="1" x14ac:dyDescent="0.35">
      <c r="A5" s="24" t="s">
        <v>169</v>
      </c>
      <c r="B5" s="24" t="s">
        <v>1</v>
      </c>
      <c r="C5" s="24" t="s">
        <v>2</v>
      </c>
      <c r="D5" s="25" t="s">
        <v>3</v>
      </c>
      <c r="E5" s="26" t="s">
        <v>4</v>
      </c>
    </row>
    <row r="6" spans="1:5" ht="18.5" customHeight="1" x14ac:dyDescent="0.35">
      <c r="A6" s="96" t="s">
        <v>170</v>
      </c>
      <c r="B6" s="129" t="s">
        <v>5</v>
      </c>
      <c r="C6" s="130"/>
      <c r="D6" s="130"/>
      <c r="E6" s="131"/>
    </row>
    <row r="7" spans="1:5" s="29" customFormat="1" ht="14.5" customHeight="1" x14ac:dyDescent="0.3">
      <c r="A7" s="93" t="s">
        <v>172</v>
      </c>
      <c r="B7" s="1" t="s">
        <v>6</v>
      </c>
      <c r="C7" s="2" t="s">
        <v>7</v>
      </c>
      <c r="D7" s="3">
        <v>0</v>
      </c>
      <c r="E7" s="79"/>
    </row>
    <row r="8" spans="1:5" s="29" customFormat="1" ht="14.5" customHeight="1" x14ac:dyDescent="0.3">
      <c r="A8" s="93" t="s">
        <v>173</v>
      </c>
      <c r="B8" s="1" t="s">
        <v>8</v>
      </c>
      <c r="C8" s="2" t="s">
        <v>7</v>
      </c>
      <c r="D8" s="3">
        <v>0</v>
      </c>
      <c r="E8" s="79"/>
    </row>
    <row r="9" spans="1:5" s="29" customFormat="1" ht="14.5" customHeight="1" x14ac:dyDescent="0.3">
      <c r="A9" s="93" t="s">
        <v>174</v>
      </c>
      <c r="B9" s="1" t="s">
        <v>9</v>
      </c>
      <c r="C9" s="2" t="s">
        <v>7</v>
      </c>
      <c r="D9" s="3">
        <v>0</v>
      </c>
      <c r="E9" s="79"/>
    </row>
    <row r="10" spans="1:5" s="29" customFormat="1" ht="14.5" customHeight="1" x14ac:dyDescent="0.3">
      <c r="A10" s="93" t="s">
        <v>175</v>
      </c>
      <c r="B10" s="1" t="s">
        <v>10</v>
      </c>
      <c r="C10" s="2" t="s">
        <v>7</v>
      </c>
      <c r="D10" s="3">
        <v>0</v>
      </c>
      <c r="E10" s="79"/>
    </row>
    <row r="11" spans="1:5" s="29" customFormat="1" ht="14.5" customHeight="1" x14ac:dyDescent="0.3">
      <c r="A11" s="93" t="s">
        <v>176</v>
      </c>
      <c r="B11" s="1" t="s">
        <v>11</v>
      </c>
      <c r="C11" s="2" t="s">
        <v>7</v>
      </c>
      <c r="D11" s="3">
        <v>0</v>
      </c>
      <c r="E11" s="79"/>
    </row>
    <row r="12" spans="1:5" s="29" customFormat="1" ht="14.5" customHeight="1" x14ac:dyDescent="0.3">
      <c r="A12" s="93" t="s">
        <v>177</v>
      </c>
      <c r="B12" s="1" t="s">
        <v>12</v>
      </c>
      <c r="C12" s="2" t="s">
        <v>7</v>
      </c>
      <c r="D12" s="3">
        <v>0</v>
      </c>
      <c r="E12" s="79"/>
    </row>
    <row r="13" spans="1:5" s="29" customFormat="1" ht="14.5" customHeight="1" x14ac:dyDescent="0.3">
      <c r="A13" s="93" t="s">
        <v>178</v>
      </c>
      <c r="B13" s="1" t="s">
        <v>13</v>
      </c>
      <c r="C13" s="2" t="s">
        <v>7</v>
      </c>
      <c r="D13" s="3">
        <v>0</v>
      </c>
      <c r="E13" s="79"/>
    </row>
    <row r="14" spans="1:5" s="29" customFormat="1" ht="14.5" customHeight="1" x14ac:dyDescent="0.3">
      <c r="A14" s="93" t="s">
        <v>179</v>
      </c>
      <c r="B14" s="1" t="s">
        <v>14</v>
      </c>
      <c r="C14" s="2" t="s">
        <v>7</v>
      </c>
      <c r="D14" s="3">
        <v>0</v>
      </c>
      <c r="E14" s="79"/>
    </row>
    <row r="15" spans="1:5" s="29" customFormat="1" ht="14.5" customHeight="1" x14ac:dyDescent="0.3">
      <c r="A15" s="93" t="s">
        <v>180</v>
      </c>
      <c r="B15" s="1" t="s">
        <v>15</v>
      </c>
      <c r="C15" s="2" t="s">
        <v>7</v>
      </c>
      <c r="D15" s="3">
        <v>0</v>
      </c>
      <c r="E15" s="79"/>
    </row>
    <row r="16" spans="1:5" s="29" customFormat="1" ht="14.5" customHeight="1" x14ac:dyDescent="0.3">
      <c r="A16" s="93" t="s">
        <v>181</v>
      </c>
      <c r="B16" s="1" t="s">
        <v>16</v>
      </c>
      <c r="C16" s="2" t="s">
        <v>7</v>
      </c>
      <c r="D16" s="3">
        <v>0</v>
      </c>
      <c r="E16" s="79"/>
    </row>
    <row r="17" spans="1:6" s="29" customFormat="1" ht="14.5" customHeight="1" x14ac:dyDescent="0.3">
      <c r="A17" s="93" t="s">
        <v>182</v>
      </c>
      <c r="B17" s="1" t="s">
        <v>17</v>
      </c>
      <c r="C17" s="2" t="s">
        <v>7</v>
      </c>
      <c r="D17" s="3">
        <v>0</v>
      </c>
      <c r="E17" s="79"/>
    </row>
    <row r="18" spans="1:6" s="29" customFormat="1" ht="14.5" customHeight="1" x14ac:dyDescent="0.3">
      <c r="A18" s="93" t="s">
        <v>183</v>
      </c>
      <c r="B18" s="1" t="s">
        <v>18</v>
      </c>
      <c r="C18" s="2" t="s">
        <v>7</v>
      </c>
      <c r="D18" s="3">
        <v>0</v>
      </c>
      <c r="E18" s="79"/>
    </row>
    <row r="19" spans="1:6" s="29" customFormat="1" ht="14.5" customHeight="1" x14ac:dyDescent="0.3">
      <c r="A19" s="93" t="s">
        <v>184</v>
      </c>
      <c r="B19" s="1" t="s">
        <v>19</v>
      </c>
      <c r="C19" s="2" t="s">
        <v>7</v>
      </c>
      <c r="D19" s="3">
        <v>0</v>
      </c>
      <c r="E19" s="79"/>
    </row>
    <row r="20" spans="1:6" s="29" customFormat="1" ht="14.5" customHeight="1" x14ac:dyDescent="0.3">
      <c r="A20" s="93" t="s">
        <v>185</v>
      </c>
      <c r="B20" s="1" t="s">
        <v>20</v>
      </c>
      <c r="C20" s="2" t="s">
        <v>7</v>
      </c>
      <c r="D20" s="3">
        <v>0</v>
      </c>
      <c r="E20" s="79"/>
    </row>
    <row r="21" spans="1:6" s="29" customFormat="1" ht="14.5" customHeight="1" x14ac:dyDescent="0.3">
      <c r="A21" s="93" t="s">
        <v>186</v>
      </c>
      <c r="B21" s="1" t="s">
        <v>21</v>
      </c>
      <c r="C21" s="2" t="s">
        <v>7</v>
      </c>
      <c r="D21" s="3">
        <v>0</v>
      </c>
      <c r="E21" s="79"/>
    </row>
    <row r="22" spans="1:6" s="29" customFormat="1" ht="14.5" customHeight="1" x14ac:dyDescent="0.3">
      <c r="A22" s="93" t="s">
        <v>187</v>
      </c>
      <c r="B22" s="1" t="s">
        <v>22</v>
      </c>
      <c r="C22" s="2" t="s">
        <v>7</v>
      </c>
      <c r="D22" s="3">
        <v>0</v>
      </c>
      <c r="E22" s="79"/>
    </row>
    <row r="23" spans="1:6" s="29" customFormat="1" ht="14.5" customHeight="1" x14ac:dyDescent="0.3">
      <c r="A23" s="93" t="s">
        <v>188</v>
      </c>
      <c r="B23" s="1" t="s">
        <v>23</v>
      </c>
      <c r="C23" s="2" t="s">
        <v>7</v>
      </c>
      <c r="D23" s="3">
        <v>0</v>
      </c>
      <c r="E23" s="79"/>
    </row>
    <row r="24" spans="1:6" s="29" customFormat="1" ht="14.5" customHeight="1" x14ac:dyDescent="0.3">
      <c r="A24" s="93" t="s">
        <v>189</v>
      </c>
      <c r="B24" s="1" t="s">
        <v>24</v>
      </c>
      <c r="C24" s="2" t="s">
        <v>7</v>
      </c>
      <c r="D24" s="3">
        <v>0</v>
      </c>
      <c r="E24" s="79"/>
    </row>
    <row r="25" spans="1:6" s="29" customFormat="1" ht="27.5" customHeight="1" x14ac:dyDescent="0.3">
      <c r="A25" s="93" t="s">
        <v>190</v>
      </c>
      <c r="B25" s="1" t="s">
        <v>25</v>
      </c>
      <c r="C25" s="2" t="s">
        <v>7</v>
      </c>
      <c r="D25" s="3">
        <v>0</v>
      </c>
      <c r="E25" s="79"/>
    </row>
    <row r="26" spans="1:6" s="29" customFormat="1" ht="14.5" customHeight="1" x14ac:dyDescent="0.3">
      <c r="A26" s="93" t="s">
        <v>191</v>
      </c>
      <c r="B26" s="1" t="s">
        <v>26</v>
      </c>
      <c r="C26" s="2" t="s">
        <v>7</v>
      </c>
      <c r="D26" s="3">
        <v>0</v>
      </c>
      <c r="E26" s="79"/>
    </row>
    <row r="27" spans="1:6" s="29" customFormat="1" ht="14.5" customHeight="1" x14ac:dyDescent="0.3">
      <c r="A27" s="93" t="s">
        <v>192</v>
      </c>
      <c r="B27" s="1" t="s">
        <v>27</v>
      </c>
      <c r="C27" s="2" t="s">
        <v>7</v>
      </c>
      <c r="D27" s="3">
        <v>0</v>
      </c>
      <c r="E27" s="79"/>
    </row>
    <row r="28" spans="1:6" s="29" customFormat="1" ht="14.5" customHeight="1" x14ac:dyDescent="0.3">
      <c r="A28" s="93" t="s">
        <v>193</v>
      </c>
      <c r="B28" s="1" t="s">
        <v>28</v>
      </c>
      <c r="C28" s="2" t="s">
        <v>29</v>
      </c>
      <c r="D28" s="3">
        <v>0</v>
      </c>
      <c r="E28" s="79"/>
    </row>
    <row r="29" spans="1:6" s="29" customFormat="1" ht="14.5" customHeight="1" x14ac:dyDescent="0.3">
      <c r="A29" s="93" t="s">
        <v>194</v>
      </c>
      <c r="B29" s="1" t="s">
        <v>30</v>
      </c>
      <c r="C29" s="2" t="s">
        <v>31</v>
      </c>
      <c r="D29" s="3">
        <v>0</v>
      </c>
      <c r="E29" s="79"/>
      <c r="F29" s="30"/>
    </row>
    <row r="30" spans="1:6" s="29" customFormat="1" ht="14.5" customHeight="1" x14ac:dyDescent="0.3">
      <c r="A30" s="93" t="s">
        <v>195</v>
      </c>
      <c r="B30" s="4" t="s">
        <v>32</v>
      </c>
      <c r="C30" s="2" t="s">
        <v>33</v>
      </c>
      <c r="D30" s="3">
        <v>0</v>
      </c>
      <c r="E30" s="79"/>
    </row>
    <row r="31" spans="1:6" s="29" customFormat="1" ht="14.5" customHeight="1" x14ac:dyDescent="0.3">
      <c r="A31" s="93" t="s">
        <v>196</v>
      </c>
      <c r="B31" s="4" t="s">
        <v>34</v>
      </c>
      <c r="C31" s="2" t="s">
        <v>7</v>
      </c>
      <c r="D31" s="3">
        <v>0</v>
      </c>
      <c r="E31" s="79"/>
    </row>
    <row r="32" spans="1:6" s="29" customFormat="1" ht="14.5" customHeight="1" x14ac:dyDescent="0.3">
      <c r="A32" s="93" t="s">
        <v>197</v>
      </c>
      <c r="B32" s="4" t="s">
        <v>35</v>
      </c>
      <c r="C32" s="2" t="s">
        <v>7</v>
      </c>
      <c r="D32" s="3">
        <v>0</v>
      </c>
      <c r="E32" s="79"/>
    </row>
    <row r="33" spans="1:5" ht="20" customHeight="1" x14ac:dyDescent="0.35">
      <c r="A33" s="97" t="s">
        <v>171</v>
      </c>
      <c r="B33" s="132" t="s">
        <v>279</v>
      </c>
      <c r="C33" s="132"/>
      <c r="D33" s="132"/>
      <c r="E33" s="133"/>
    </row>
    <row r="34" spans="1:5" s="29" customFormat="1" ht="14.5" customHeight="1" x14ac:dyDescent="0.3">
      <c r="A34" s="93" t="s">
        <v>199</v>
      </c>
      <c r="B34" s="1" t="s">
        <v>155</v>
      </c>
      <c r="C34" s="2" t="s">
        <v>37</v>
      </c>
      <c r="D34" s="3">
        <v>0</v>
      </c>
      <c r="E34" s="79"/>
    </row>
    <row r="35" spans="1:5" s="29" customFormat="1" ht="14.5" customHeight="1" x14ac:dyDescent="0.3">
      <c r="A35" s="93" t="s">
        <v>200</v>
      </c>
      <c r="B35" s="1" t="s">
        <v>156</v>
      </c>
      <c r="C35" s="2" t="s">
        <v>37</v>
      </c>
      <c r="D35" s="3">
        <v>0</v>
      </c>
      <c r="E35" s="79"/>
    </row>
    <row r="36" spans="1:5" s="29" customFormat="1" ht="14.5" customHeight="1" x14ac:dyDescent="0.3">
      <c r="A36" s="93" t="s">
        <v>201</v>
      </c>
      <c r="B36" s="1" t="s">
        <v>157</v>
      </c>
      <c r="C36" s="2" t="s">
        <v>37</v>
      </c>
      <c r="D36" s="3">
        <v>0</v>
      </c>
      <c r="E36" s="79"/>
    </row>
    <row r="37" spans="1:5" s="29" customFormat="1" ht="14.5" customHeight="1" x14ac:dyDescent="0.3">
      <c r="A37" s="93" t="s">
        <v>202</v>
      </c>
      <c r="B37" s="1" t="s">
        <v>158</v>
      </c>
      <c r="C37" s="2" t="s">
        <v>37</v>
      </c>
      <c r="D37" s="3">
        <v>0</v>
      </c>
      <c r="E37" s="79"/>
    </row>
    <row r="38" spans="1:5" s="29" customFormat="1" ht="14.5" customHeight="1" x14ac:dyDescent="0.3">
      <c r="A38" s="93" t="s">
        <v>203</v>
      </c>
      <c r="B38" s="1" t="s">
        <v>159</v>
      </c>
      <c r="C38" s="2" t="s">
        <v>37</v>
      </c>
      <c r="D38" s="3">
        <v>0</v>
      </c>
      <c r="E38" s="79"/>
    </row>
    <row r="39" spans="1:5" s="29" customFormat="1" ht="14.5" customHeight="1" x14ac:dyDescent="0.3">
      <c r="A39" s="93" t="s">
        <v>204</v>
      </c>
      <c r="B39" s="1" t="s">
        <v>160</v>
      </c>
      <c r="C39" s="2" t="s">
        <v>37</v>
      </c>
      <c r="D39" s="3">
        <v>0</v>
      </c>
      <c r="E39" s="79"/>
    </row>
    <row r="40" spans="1:5" s="29" customFormat="1" ht="14.5" customHeight="1" x14ac:dyDescent="0.3">
      <c r="A40" s="93" t="s">
        <v>208</v>
      </c>
      <c r="B40" s="1" t="s">
        <v>161</v>
      </c>
      <c r="C40" s="2" t="s">
        <v>37</v>
      </c>
      <c r="D40" s="3">
        <v>0</v>
      </c>
      <c r="E40" s="79"/>
    </row>
    <row r="41" spans="1:5" s="29" customFormat="1" ht="14.5" customHeight="1" x14ac:dyDescent="0.3">
      <c r="A41" s="93" t="s">
        <v>209</v>
      </c>
      <c r="B41" s="1" t="s">
        <v>206</v>
      </c>
      <c r="C41" s="2" t="s">
        <v>37</v>
      </c>
      <c r="D41" s="3">
        <v>0</v>
      </c>
      <c r="E41" s="79"/>
    </row>
    <row r="42" spans="1:5" s="29" customFormat="1" ht="14.5" customHeight="1" x14ac:dyDescent="0.3">
      <c r="A42" s="93" t="s">
        <v>205</v>
      </c>
      <c r="B42" s="1" t="s">
        <v>207</v>
      </c>
      <c r="C42" s="2" t="s">
        <v>37</v>
      </c>
      <c r="D42" s="3">
        <v>0</v>
      </c>
      <c r="E42" s="79"/>
    </row>
    <row r="43" spans="1:5" ht="19" customHeight="1" x14ac:dyDescent="0.35">
      <c r="A43" s="97" t="s">
        <v>198</v>
      </c>
      <c r="B43" s="122" t="s">
        <v>38</v>
      </c>
      <c r="C43" s="123"/>
      <c r="D43" s="123"/>
      <c r="E43" s="124"/>
    </row>
    <row r="44" spans="1:5" ht="14.5" customHeight="1" x14ac:dyDescent="0.35">
      <c r="A44" s="93" t="s">
        <v>211</v>
      </c>
      <c r="B44" s="1" t="s">
        <v>39</v>
      </c>
      <c r="C44" s="2" t="s">
        <v>40</v>
      </c>
      <c r="D44" s="3">
        <v>0</v>
      </c>
      <c r="E44" s="79"/>
    </row>
    <row r="45" spans="1:5" ht="14.5" customHeight="1" x14ac:dyDescent="0.35">
      <c r="A45" s="93" t="s">
        <v>212</v>
      </c>
      <c r="B45" s="1" t="s">
        <v>41</v>
      </c>
      <c r="C45" s="2" t="s">
        <v>40</v>
      </c>
      <c r="D45" s="3">
        <v>0</v>
      </c>
      <c r="E45" s="79"/>
    </row>
    <row r="46" spans="1:5" ht="14.5" customHeight="1" x14ac:dyDescent="0.35">
      <c r="A46" s="93" t="s">
        <v>213</v>
      </c>
      <c r="B46" s="1" t="s">
        <v>42</v>
      </c>
      <c r="C46" s="2" t="s">
        <v>40</v>
      </c>
      <c r="D46" s="3">
        <v>0</v>
      </c>
      <c r="E46" s="79"/>
    </row>
    <row r="47" spans="1:5" ht="14.5" customHeight="1" x14ac:dyDescent="0.35">
      <c r="A47" s="93" t="s">
        <v>214</v>
      </c>
      <c r="B47" s="1" t="s">
        <v>43</v>
      </c>
      <c r="C47" s="2" t="s">
        <v>40</v>
      </c>
      <c r="D47" s="3">
        <v>0</v>
      </c>
      <c r="E47" s="79"/>
    </row>
    <row r="48" spans="1:5" ht="14.5" customHeight="1" x14ac:dyDescent="0.35">
      <c r="A48" s="93" t="s">
        <v>215</v>
      </c>
      <c r="B48" s="1" t="s">
        <v>44</v>
      </c>
      <c r="C48" s="2" t="s">
        <v>40</v>
      </c>
      <c r="D48" s="3">
        <v>0</v>
      </c>
      <c r="E48" s="79"/>
    </row>
    <row r="49" spans="1:5" ht="14.5" customHeight="1" x14ac:dyDescent="0.35">
      <c r="A49" s="93" t="s">
        <v>216</v>
      </c>
      <c r="B49" s="1" t="s">
        <v>45</v>
      </c>
      <c r="C49" s="2" t="s">
        <v>40</v>
      </c>
      <c r="D49" s="3">
        <v>0</v>
      </c>
      <c r="E49" s="79"/>
    </row>
    <row r="50" spans="1:5" ht="14.5" customHeight="1" x14ac:dyDescent="0.35">
      <c r="A50" s="93" t="s">
        <v>217</v>
      </c>
      <c r="B50" s="1" t="s">
        <v>46</v>
      </c>
      <c r="C50" s="2" t="s">
        <v>40</v>
      </c>
      <c r="D50" s="3">
        <v>0</v>
      </c>
      <c r="E50" s="79"/>
    </row>
    <row r="51" spans="1:5" ht="14.5" customHeight="1" x14ac:dyDescent="0.35">
      <c r="A51" s="93" t="s">
        <v>218</v>
      </c>
      <c r="B51" s="1" t="s">
        <v>47</v>
      </c>
      <c r="C51" s="2" t="s">
        <v>40</v>
      </c>
      <c r="D51" s="3">
        <v>0</v>
      </c>
      <c r="E51" s="79"/>
    </row>
    <row r="52" spans="1:5" ht="14.5" customHeight="1" x14ac:dyDescent="0.35">
      <c r="A52" s="93" t="s">
        <v>277</v>
      </c>
      <c r="B52" s="1" t="s">
        <v>48</v>
      </c>
      <c r="C52" s="2" t="s">
        <v>40</v>
      </c>
      <c r="D52" s="3">
        <v>0</v>
      </c>
      <c r="E52" s="79"/>
    </row>
    <row r="53" spans="1:5" ht="14.5" customHeight="1" x14ac:dyDescent="0.35">
      <c r="A53" s="93" t="s">
        <v>276</v>
      </c>
      <c r="B53" s="1" t="s">
        <v>49</v>
      </c>
      <c r="C53" s="2" t="s">
        <v>40</v>
      </c>
      <c r="D53" s="3">
        <v>0</v>
      </c>
      <c r="E53" s="79"/>
    </row>
    <row r="54" spans="1:5" ht="14.5" x14ac:dyDescent="0.35">
      <c r="A54" s="97" t="s">
        <v>210</v>
      </c>
      <c r="B54" s="122" t="s">
        <v>50</v>
      </c>
      <c r="C54" s="123"/>
      <c r="D54" s="123"/>
      <c r="E54" s="124"/>
    </row>
    <row r="55" spans="1:5" ht="14.5" customHeight="1" x14ac:dyDescent="0.35">
      <c r="A55" s="93" t="s">
        <v>219</v>
      </c>
      <c r="B55" s="86" t="s">
        <v>51</v>
      </c>
      <c r="C55" s="2" t="s">
        <v>52</v>
      </c>
      <c r="D55" s="3">
        <v>0</v>
      </c>
      <c r="E55" s="79"/>
    </row>
    <row r="56" spans="1:5" ht="14.5" customHeight="1" x14ac:dyDescent="0.35">
      <c r="A56" s="93" t="s">
        <v>220</v>
      </c>
      <c r="B56" s="86" t="s">
        <v>53</v>
      </c>
      <c r="C56" s="2" t="s">
        <v>52</v>
      </c>
      <c r="D56" s="3">
        <v>0</v>
      </c>
      <c r="E56" s="79"/>
    </row>
    <row r="57" spans="1:5" ht="14.5" customHeight="1" x14ac:dyDescent="0.35">
      <c r="A57" s="93" t="s">
        <v>221</v>
      </c>
      <c r="B57" s="86" t="s">
        <v>54</v>
      </c>
      <c r="C57" s="2" t="s">
        <v>52</v>
      </c>
      <c r="D57" s="3">
        <v>0</v>
      </c>
      <c r="E57" s="79"/>
    </row>
    <row r="58" spans="1:5" ht="14.5" customHeight="1" x14ac:dyDescent="0.35">
      <c r="A58" s="93" t="s">
        <v>222</v>
      </c>
      <c r="B58" s="86" t="s">
        <v>55</v>
      </c>
      <c r="C58" s="2" t="s">
        <v>52</v>
      </c>
      <c r="D58" s="3">
        <v>0</v>
      </c>
      <c r="E58" s="79"/>
    </row>
    <row r="59" spans="1:5" ht="14.5" customHeight="1" x14ac:dyDescent="0.35">
      <c r="A59" s="93" t="s">
        <v>223</v>
      </c>
      <c r="B59" s="86" t="s">
        <v>56</v>
      </c>
      <c r="C59" s="2" t="s">
        <v>52</v>
      </c>
      <c r="D59" s="3">
        <v>0</v>
      </c>
      <c r="E59" s="79"/>
    </row>
    <row r="60" spans="1:5" ht="14.5" customHeight="1" x14ac:dyDescent="0.35">
      <c r="A60" s="93" t="s">
        <v>224</v>
      </c>
      <c r="B60" s="86" t="s">
        <v>57</v>
      </c>
      <c r="C60" s="2" t="s">
        <v>52</v>
      </c>
      <c r="D60" s="3">
        <v>0</v>
      </c>
      <c r="E60" s="79"/>
    </row>
    <row r="61" spans="1:5" ht="14.5" customHeight="1" thickBot="1" x14ac:dyDescent="0.4">
      <c r="A61" s="94" t="s">
        <v>225</v>
      </c>
      <c r="B61" s="87" t="s">
        <v>58</v>
      </c>
      <c r="C61" s="7" t="s">
        <v>52</v>
      </c>
      <c r="D61" s="8">
        <v>0</v>
      </c>
      <c r="E61" s="80"/>
    </row>
    <row r="62" spans="1:5" ht="14.5" customHeight="1" thickTop="1" x14ac:dyDescent="0.35">
      <c r="A62" s="93" t="s">
        <v>234</v>
      </c>
      <c r="B62" s="88" t="s">
        <v>59</v>
      </c>
      <c r="C62" s="10" t="s">
        <v>52</v>
      </c>
      <c r="D62" s="11">
        <v>0</v>
      </c>
      <c r="E62" s="81"/>
    </row>
    <row r="63" spans="1:5" ht="14.5" customHeight="1" x14ac:dyDescent="0.35">
      <c r="A63" s="93" t="s">
        <v>235</v>
      </c>
      <c r="B63" s="86" t="s">
        <v>60</v>
      </c>
      <c r="C63" s="2" t="s">
        <v>52</v>
      </c>
      <c r="D63" s="3">
        <v>0</v>
      </c>
      <c r="E63" s="79"/>
    </row>
    <row r="64" spans="1:5" ht="14.5" customHeight="1" x14ac:dyDescent="0.35">
      <c r="A64" s="93" t="s">
        <v>236</v>
      </c>
      <c r="B64" s="86" t="s">
        <v>61</v>
      </c>
      <c r="C64" s="2" t="s">
        <v>52</v>
      </c>
      <c r="D64" s="3">
        <v>0</v>
      </c>
      <c r="E64" s="79"/>
    </row>
    <row r="65" spans="1:5" ht="14.5" customHeight="1" x14ac:dyDescent="0.35">
      <c r="A65" s="93" t="s">
        <v>237</v>
      </c>
      <c r="B65" s="86" t="s">
        <v>62</v>
      </c>
      <c r="C65" s="2" t="s">
        <v>52</v>
      </c>
      <c r="D65" s="3">
        <v>0</v>
      </c>
      <c r="E65" s="79"/>
    </row>
    <row r="66" spans="1:5" ht="14.5" customHeight="1" x14ac:dyDescent="0.35">
      <c r="A66" s="93" t="s">
        <v>238</v>
      </c>
      <c r="B66" s="86" t="s">
        <v>63</v>
      </c>
      <c r="C66" s="2" t="s">
        <v>52</v>
      </c>
      <c r="D66" s="3">
        <v>0</v>
      </c>
      <c r="E66" s="79"/>
    </row>
    <row r="67" spans="1:5" ht="14.5" customHeight="1" x14ac:dyDescent="0.35">
      <c r="A67" s="93" t="s">
        <v>239</v>
      </c>
      <c r="B67" s="86" t="s">
        <v>64</v>
      </c>
      <c r="C67" s="2" t="s">
        <v>52</v>
      </c>
      <c r="D67" s="3">
        <v>0</v>
      </c>
      <c r="E67" s="79"/>
    </row>
    <row r="68" spans="1:5" ht="14.5" customHeight="1" thickBot="1" x14ac:dyDescent="0.4">
      <c r="A68" s="94" t="s">
        <v>240</v>
      </c>
      <c r="B68" s="87" t="s">
        <v>65</v>
      </c>
      <c r="C68" s="7" t="s">
        <v>52</v>
      </c>
      <c r="D68" s="8">
        <v>0</v>
      </c>
      <c r="E68" s="80"/>
    </row>
    <row r="69" spans="1:5" ht="14.5" customHeight="1" thickTop="1" x14ac:dyDescent="0.35">
      <c r="A69" s="93" t="s">
        <v>241</v>
      </c>
      <c r="B69" s="88" t="s">
        <v>66</v>
      </c>
      <c r="C69" s="10" t="s">
        <v>52</v>
      </c>
      <c r="D69" s="11">
        <v>0</v>
      </c>
      <c r="E69" s="81"/>
    </row>
    <row r="70" spans="1:5" ht="14.5" customHeight="1" x14ac:dyDescent="0.35">
      <c r="A70" s="93" t="s">
        <v>242</v>
      </c>
      <c r="B70" s="86" t="s">
        <v>67</v>
      </c>
      <c r="C70" s="2" t="s">
        <v>52</v>
      </c>
      <c r="D70" s="3">
        <v>0</v>
      </c>
      <c r="E70" s="79"/>
    </row>
    <row r="71" spans="1:5" ht="14.5" customHeight="1" x14ac:dyDescent="0.35">
      <c r="A71" s="93" t="s">
        <v>243</v>
      </c>
      <c r="B71" s="86" t="s">
        <v>68</v>
      </c>
      <c r="C71" s="2" t="s">
        <v>52</v>
      </c>
      <c r="D71" s="3">
        <v>0</v>
      </c>
      <c r="E71" s="79"/>
    </row>
    <row r="72" spans="1:5" ht="14.5" customHeight="1" x14ac:dyDescent="0.35">
      <c r="A72" s="93" t="s">
        <v>244</v>
      </c>
      <c r="B72" s="86" t="s">
        <v>69</v>
      </c>
      <c r="C72" s="2" t="s">
        <v>52</v>
      </c>
      <c r="D72" s="3">
        <v>0</v>
      </c>
      <c r="E72" s="79"/>
    </row>
    <row r="73" spans="1:5" ht="14.5" customHeight="1" x14ac:dyDescent="0.35">
      <c r="A73" s="93" t="s">
        <v>245</v>
      </c>
      <c r="B73" s="86" t="s">
        <v>70</v>
      </c>
      <c r="C73" s="2" t="s">
        <v>52</v>
      </c>
      <c r="D73" s="3">
        <v>0</v>
      </c>
      <c r="E73" s="79"/>
    </row>
    <row r="74" spans="1:5" ht="14.5" customHeight="1" x14ac:dyDescent="0.35">
      <c r="A74" s="93" t="s">
        <v>246</v>
      </c>
      <c r="B74" s="86" t="s">
        <v>71</v>
      </c>
      <c r="C74" s="2" t="s">
        <v>52</v>
      </c>
      <c r="D74" s="3">
        <v>0</v>
      </c>
      <c r="E74" s="79"/>
    </row>
    <row r="75" spans="1:5" ht="14.5" customHeight="1" thickBot="1" x14ac:dyDescent="0.4">
      <c r="A75" s="94" t="s">
        <v>247</v>
      </c>
      <c r="B75" s="87" t="s">
        <v>72</v>
      </c>
      <c r="C75" s="7" t="s">
        <v>52</v>
      </c>
      <c r="D75" s="8">
        <v>0</v>
      </c>
      <c r="E75" s="80"/>
    </row>
    <row r="76" spans="1:5" ht="14.5" customHeight="1" thickTop="1" x14ac:dyDescent="0.35">
      <c r="A76" s="93" t="s">
        <v>269</v>
      </c>
      <c r="B76" s="88" t="s">
        <v>73</v>
      </c>
      <c r="C76" s="10" t="s">
        <v>52</v>
      </c>
      <c r="D76" s="11">
        <v>0</v>
      </c>
      <c r="E76" s="81"/>
    </row>
    <row r="77" spans="1:5" ht="14.5" customHeight="1" x14ac:dyDescent="0.35">
      <c r="A77" s="93" t="s">
        <v>270</v>
      </c>
      <c r="B77" s="86" t="s">
        <v>74</v>
      </c>
      <c r="C77" s="2" t="s">
        <v>52</v>
      </c>
      <c r="D77" s="3">
        <v>0</v>
      </c>
      <c r="E77" s="79"/>
    </row>
    <row r="78" spans="1:5" ht="14.5" customHeight="1" x14ac:dyDescent="0.35">
      <c r="A78" s="93" t="s">
        <v>271</v>
      </c>
      <c r="B78" s="86" t="s">
        <v>75</v>
      </c>
      <c r="C78" s="2" t="s">
        <v>52</v>
      </c>
      <c r="D78" s="3">
        <v>0</v>
      </c>
      <c r="E78" s="79"/>
    </row>
    <row r="79" spans="1:5" ht="14.5" customHeight="1" x14ac:dyDescent="0.35">
      <c r="A79" s="93" t="s">
        <v>272</v>
      </c>
      <c r="B79" s="86" t="s">
        <v>76</v>
      </c>
      <c r="C79" s="2" t="s">
        <v>52</v>
      </c>
      <c r="D79" s="3">
        <v>0</v>
      </c>
      <c r="E79" s="79"/>
    </row>
    <row r="80" spans="1:5" ht="14.5" customHeight="1" x14ac:dyDescent="0.35">
      <c r="A80" s="93" t="s">
        <v>273</v>
      </c>
      <c r="B80" s="86" t="s">
        <v>77</v>
      </c>
      <c r="C80" s="2" t="s">
        <v>52</v>
      </c>
      <c r="D80" s="3">
        <v>0</v>
      </c>
      <c r="E80" s="79"/>
    </row>
    <row r="81" spans="1:5" ht="14.5" customHeight="1" x14ac:dyDescent="0.35">
      <c r="A81" s="93" t="s">
        <v>274</v>
      </c>
      <c r="B81" s="86" t="s">
        <v>78</v>
      </c>
      <c r="C81" s="2" t="s">
        <v>52</v>
      </c>
      <c r="D81" s="3">
        <v>0</v>
      </c>
      <c r="E81" s="79"/>
    </row>
    <row r="82" spans="1:5" ht="14.5" customHeight="1" thickBot="1" x14ac:dyDescent="0.4">
      <c r="A82" s="94" t="s">
        <v>275</v>
      </c>
      <c r="B82" s="87" t="s">
        <v>79</v>
      </c>
      <c r="C82" s="7" t="s">
        <v>52</v>
      </c>
      <c r="D82" s="8">
        <v>0</v>
      </c>
      <c r="E82" s="80"/>
    </row>
    <row r="83" spans="1:5" ht="14.5" customHeight="1" thickTop="1" x14ac:dyDescent="0.35">
      <c r="A83" s="93" t="s">
        <v>248</v>
      </c>
      <c r="B83" s="88" t="s">
        <v>80</v>
      </c>
      <c r="C83" s="10" t="s">
        <v>52</v>
      </c>
      <c r="D83" s="11">
        <v>0</v>
      </c>
      <c r="E83" s="81"/>
    </row>
    <row r="84" spans="1:5" ht="14.5" customHeight="1" x14ac:dyDescent="0.35">
      <c r="A84" s="93" t="s">
        <v>249</v>
      </c>
      <c r="B84" s="86" t="s">
        <v>81</v>
      </c>
      <c r="C84" s="2" t="s">
        <v>52</v>
      </c>
      <c r="D84" s="3">
        <v>0</v>
      </c>
      <c r="E84" s="79"/>
    </row>
    <row r="85" spans="1:5" ht="14.5" customHeight="1" x14ac:dyDescent="0.35">
      <c r="A85" s="93" t="s">
        <v>250</v>
      </c>
      <c r="B85" s="86" t="s">
        <v>82</v>
      </c>
      <c r="C85" s="2" t="s">
        <v>52</v>
      </c>
      <c r="D85" s="3">
        <v>0</v>
      </c>
      <c r="E85" s="79"/>
    </row>
    <row r="86" spans="1:5" ht="14.5" customHeight="1" x14ac:dyDescent="0.35">
      <c r="A86" s="93" t="s">
        <v>251</v>
      </c>
      <c r="B86" s="86" t="s">
        <v>83</v>
      </c>
      <c r="C86" s="2" t="s">
        <v>52</v>
      </c>
      <c r="D86" s="3">
        <v>0</v>
      </c>
      <c r="E86" s="79"/>
    </row>
    <row r="87" spans="1:5" ht="14.5" customHeight="1" x14ac:dyDescent="0.35">
      <c r="A87" s="93" t="s">
        <v>252</v>
      </c>
      <c r="B87" s="86" t="s">
        <v>84</v>
      </c>
      <c r="C87" s="2" t="s">
        <v>52</v>
      </c>
      <c r="D87" s="3">
        <v>0</v>
      </c>
      <c r="E87" s="79"/>
    </row>
    <row r="88" spans="1:5" ht="14.5" customHeight="1" x14ac:dyDescent="0.35">
      <c r="A88" s="93" t="s">
        <v>253</v>
      </c>
      <c r="B88" s="86" t="s">
        <v>85</v>
      </c>
      <c r="C88" s="2" t="s">
        <v>52</v>
      </c>
      <c r="D88" s="3">
        <v>0</v>
      </c>
      <c r="E88" s="79"/>
    </row>
    <row r="89" spans="1:5" ht="14.5" customHeight="1" thickBot="1" x14ac:dyDescent="0.4">
      <c r="A89" s="94" t="s">
        <v>254</v>
      </c>
      <c r="B89" s="89" t="s">
        <v>86</v>
      </c>
      <c r="C89" s="7" t="s">
        <v>52</v>
      </c>
      <c r="D89" s="8">
        <v>0</v>
      </c>
      <c r="E89" s="80"/>
    </row>
    <row r="90" spans="1:5" ht="14.5" customHeight="1" thickTop="1" x14ac:dyDescent="0.35">
      <c r="A90" s="93" t="s">
        <v>255</v>
      </c>
      <c r="B90" s="88" t="s">
        <v>87</v>
      </c>
      <c r="C90" s="10" t="s">
        <v>52</v>
      </c>
      <c r="D90" s="11">
        <v>0</v>
      </c>
      <c r="E90" s="81"/>
    </row>
    <row r="91" spans="1:5" ht="14.5" customHeight="1" x14ac:dyDescent="0.35">
      <c r="A91" s="93" t="s">
        <v>256</v>
      </c>
      <c r="B91" s="86" t="s">
        <v>88</v>
      </c>
      <c r="C91" s="2" t="s">
        <v>52</v>
      </c>
      <c r="D91" s="3">
        <v>0</v>
      </c>
      <c r="E91" s="79"/>
    </row>
    <row r="92" spans="1:5" ht="14.5" customHeight="1" x14ac:dyDescent="0.35">
      <c r="A92" s="93" t="s">
        <v>257</v>
      </c>
      <c r="B92" s="86" t="s">
        <v>89</v>
      </c>
      <c r="C92" s="2" t="s">
        <v>52</v>
      </c>
      <c r="D92" s="3">
        <v>0</v>
      </c>
      <c r="E92" s="79"/>
    </row>
    <row r="93" spans="1:5" ht="14.5" customHeight="1" x14ac:dyDescent="0.35">
      <c r="A93" s="93" t="s">
        <v>258</v>
      </c>
      <c r="B93" s="86" t="s">
        <v>90</v>
      </c>
      <c r="C93" s="2" t="s">
        <v>52</v>
      </c>
      <c r="D93" s="3">
        <v>0</v>
      </c>
      <c r="E93" s="79"/>
    </row>
    <row r="94" spans="1:5" ht="14.5" customHeight="1" x14ac:dyDescent="0.35">
      <c r="A94" s="93" t="s">
        <v>259</v>
      </c>
      <c r="B94" s="86" t="s">
        <v>91</v>
      </c>
      <c r="C94" s="2" t="s">
        <v>52</v>
      </c>
      <c r="D94" s="3">
        <v>0</v>
      </c>
      <c r="E94" s="79"/>
    </row>
    <row r="95" spans="1:5" ht="14.5" customHeight="1" x14ac:dyDescent="0.35">
      <c r="A95" s="93" t="s">
        <v>260</v>
      </c>
      <c r="B95" s="86" t="s">
        <v>92</v>
      </c>
      <c r="C95" s="2" t="s">
        <v>52</v>
      </c>
      <c r="D95" s="3">
        <v>0</v>
      </c>
      <c r="E95" s="79"/>
    </row>
    <row r="96" spans="1:5" ht="14.5" customHeight="1" thickBot="1" x14ac:dyDescent="0.4">
      <c r="A96" s="94" t="s">
        <v>261</v>
      </c>
      <c r="B96" s="87" t="s">
        <v>93</v>
      </c>
      <c r="C96" s="7" t="s">
        <v>52</v>
      </c>
      <c r="D96" s="8">
        <v>0</v>
      </c>
      <c r="E96" s="80"/>
    </row>
    <row r="97" spans="1:5" ht="14.5" customHeight="1" thickTop="1" x14ac:dyDescent="0.35">
      <c r="A97" s="93" t="s">
        <v>262</v>
      </c>
      <c r="B97" s="88" t="s">
        <v>94</v>
      </c>
      <c r="C97" s="10" t="s">
        <v>52</v>
      </c>
      <c r="D97" s="11">
        <v>0</v>
      </c>
      <c r="E97" s="81"/>
    </row>
    <row r="98" spans="1:5" ht="14.5" customHeight="1" x14ac:dyDescent="0.35">
      <c r="A98" s="93" t="s">
        <v>263</v>
      </c>
      <c r="B98" s="86" t="s">
        <v>95</v>
      </c>
      <c r="C98" s="2" t="s">
        <v>52</v>
      </c>
      <c r="D98" s="3">
        <v>0</v>
      </c>
      <c r="E98" s="79"/>
    </row>
    <row r="99" spans="1:5" ht="14.5" customHeight="1" x14ac:dyDescent="0.35">
      <c r="A99" s="93" t="s">
        <v>264</v>
      </c>
      <c r="B99" s="86" t="s">
        <v>96</v>
      </c>
      <c r="C99" s="2" t="s">
        <v>52</v>
      </c>
      <c r="D99" s="3">
        <v>0</v>
      </c>
      <c r="E99" s="79"/>
    </row>
    <row r="100" spans="1:5" ht="14.5" customHeight="1" x14ac:dyDescent="0.35">
      <c r="A100" s="93" t="s">
        <v>265</v>
      </c>
      <c r="B100" s="86" t="s">
        <v>97</v>
      </c>
      <c r="C100" s="2" t="s">
        <v>52</v>
      </c>
      <c r="D100" s="3">
        <v>0</v>
      </c>
      <c r="E100" s="79"/>
    </row>
    <row r="101" spans="1:5" ht="14.5" customHeight="1" x14ac:dyDescent="0.35">
      <c r="A101" s="93" t="s">
        <v>266</v>
      </c>
      <c r="B101" s="86" t="s">
        <v>98</v>
      </c>
      <c r="C101" s="2" t="s">
        <v>52</v>
      </c>
      <c r="D101" s="3">
        <v>0</v>
      </c>
      <c r="E101" s="79"/>
    </row>
    <row r="102" spans="1:5" ht="14.5" customHeight="1" x14ac:dyDescent="0.35">
      <c r="A102" s="93" t="s">
        <v>267</v>
      </c>
      <c r="B102" s="86" t="s">
        <v>99</v>
      </c>
      <c r="C102" s="2" t="s">
        <v>52</v>
      </c>
      <c r="D102" s="3">
        <v>0</v>
      </c>
      <c r="E102" s="79"/>
    </row>
    <row r="103" spans="1:5" ht="14.5" customHeight="1" x14ac:dyDescent="0.35">
      <c r="A103" s="95" t="s">
        <v>268</v>
      </c>
      <c r="B103" s="87" t="s">
        <v>100</v>
      </c>
      <c r="C103" s="7" t="s">
        <v>52</v>
      </c>
      <c r="D103" s="8">
        <v>0</v>
      </c>
      <c r="E103" s="80"/>
    </row>
    <row r="104" spans="1:5" ht="14.5" x14ac:dyDescent="0.35">
      <c r="A104" s="97" t="s">
        <v>278</v>
      </c>
      <c r="B104" s="125" t="s">
        <v>101</v>
      </c>
      <c r="C104" s="125"/>
      <c r="D104" s="125"/>
      <c r="E104" s="126"/>
    </row>
    <row r="105" spans="1:5" ht="14.5" customHeight="1" x14ac:dyDescent="0.35">
      <c r="A105" s="93" t="s">
        <v>231</v>
      </c>
      <c r="B105" s="86" t="s">
        <v>102</v>
      </c>
      <c r="C105" s="2" t="s">
        <v>40</v>
      </c>
      <c r="D105" s="3">
        <v>0</v>
      </c>
      <c r="E105" s="79"/>
    </row>
    <row r="106" spans="1:5" ht="14.5" customHeight="1" x14ac:dyDescent="0.35">
      <c r="A106" s="93" t="s">
        <v>232</v>
      </c>
      <c r="B106" s="86" t="s">
        <v>103</v>
      </c>
      <c r="C106" s="2" t="s">
        <v>40</v>
      </c>
      <c r="D106" s="3">
        <v>0</v>
      </c>
      <c r="E106" s="79"/>
    </row>
    <row r="107" spans="1:5" ht="14.5" customHeight="1" x14ac:dyDescent="0.35">
      <c r="A107" s="93" t="s">
        <v>233</v>
      </c>
      <c r="B107" s="86" t="s">
        <v>104</v>
      </c>
      <c r="C107" s="2" t="s">
        <v>40</v>
      </c>
      <c r="D107" s="3">
        <v>0</v>
      </c>
      <c r="E107" s="79"/>
    </row>
    <row r="108" spans="1:5" ht="14.5" x14ac:dyDescent="0.35">
      <c r="A108" s="98" t="s">
        <v>227</v>
      </c>
      <c r="B108" s="122" t="s">
        <v>105</v>
      </c>
      <c r="C108" s="123"/>
      <c r="D108" s="123"/>
      <c r="E108" s="124"/>
    </row>
    <row r="109" spans="1:5" ht="14.5" x14ac:dyDescent="0.35">
      <c r="A109" s="93" t="s">
        <v>228</v>
      </c>
      <c r="B109" s="91" t="s">
        <v>106</v>
      </c>
      <c r="C109" s="14" t="s">
        <v>107</v>
      </c>
      <c r="D109" s="3">
        <v>0</v>
      </c>
      <c r="E109" s="79"/>
    </row>
    <row r="110" spans="1:5" ht="14.5" x14ac:dyDescent="0.35">
      <c r="A110" s="93" t="s">
        <v>229</v>
      </c>
      <c r="B110" s="91" t="s">
        <v>108</v>
      </c>
      <c r="C110" s="14" t="s">
        <v>107</v>
      </c>
      <c r="D110" s="3">
        <v>0</v>
      </c>
      <c r="E110" s="79"/>
    </row>
    <row r="111" spans="1:5" ht="14.5" x14ac:dyDescent="0.35">
      <c r="A111" s="98" t="s">
        <v>226</v>
      </c>
      <c r="B111" s="122" t="s">
        <v>109</v>
      </c>
      <c r="C111" s="123"/>
      <c r="D111" s="123"/>
      <c r="E111" s="124"/>
    </row>
    <row r="112" spans="1:5" ht="14.5" x14ac:dyDescent="0.35">
      <c r="A112" s="93" t="s">
        <v>230</v>
      </c>
      <c r="B112" s="92" t="s">
        <v>110</v>
      </c>
      <c r="C112" s="15" t="s">
        <v>111</v>
      </c>
      <c r="D112" s="16">
        <v>0</v>
      </c>
      <c r="E112" s="79"/>
    </row>
    <row r="113" spans="1:5" x14ac:dyDescent="0.35">
      <c r="B113" s="17"/>
      <c r="C113" s="18"/>
      <c r="D113" s="19"/>
      <c r="E113" s="82"/>
    </row>
    <row r="114" spans="1:5" ht="14.5" x14ac:dyDescent="0.35">
      <c r="A114" s="20" t="s">
        <v>153</v>
      </c>
      <c r="C114" s="18"/>
      <c r="D114" s="19"/>
      <c r="E114" s="82"/>
    </row>
    <row r="115" spans="1:5" x14ac:dyDescent="0.4">
      <c r="B115" s="21"/>
      <c r="C115" s="21"/>
      <c r="D115" s="22"/>
      <c r="E115" s="82"/>
    </row>
    <row r="116" spans="1:5" ht="14.5" x14ac:dyDescent="0.35">
      <c r="A116" s="54" t="s">
        <v>112</v>
      </c>
      <c r="B116" s="55"/>
      <c r="C116" s="23">
        <v>0</v>
      </c>
      <c r="E116" s="82"/>
    </row>
    <row r="117" spans="1:5" ht="31" customHeight="1" x14ac:dyDescent="0.35">
      <c r="A117" s="127" t="s">
        <v>113</v>
      </c>
      <c r="B117" s="127"/>
      <c r="C117" s="127"/>
      <c r="E117" s="82"/>
    </row>
    <row r="118" spans="1:5" ht="15" x14ac:dyDescent="0.4">
      <c r="A118" s="21" t="s">
        <v>114</v>
      </c>
      <c r="B118" s="21"/>
      <c r="C118" s="22"/>
      <c r="E118" s="82"/>
    </row>
    <row r="119" spans="1:5" x14ac:dyDescent="0.4">
      <c r="B119" s="21"/>
      <c r="D119" s="22"/>
      <c r="E119" s="82"/>
    </row>
    <row r="120" spans="1:5" ht="29" customHeight="1" x14ac:dyDescent="0.35">
      <c r="A120" s="134" t="s">
        <v>115</v>
      </c>
      <c r="B120" s="135"/>
      <c r="E120" s="82"/>
    </row>
    <row r="121" spans="1:5" ht="14.5" x14ac:dyDescent="0.35">
      <c r="A121" s="99" t="s">
        <v>116</v>
      </c>
      <c r="B121" s="100" t="s">
        <v>117</v>
      </c>
      <c r="E121" s="82"/>
    </row>
    <row r="122" spans="1:5" ht="14.5" x14ac:dyDescent="0.35">
      <c r="A122" s="41" t="s">
        <v>118</v>
      </c>
      <c r="B122" s="90"/>
      <c r="E122" s="82"/>
    </row>
    <row r="123" spans="1:5" ht="14.5" x14ac:dyDescent="0.35">
      <c r="A123" s="41" t="s">
        <v>119</v>
      </c>
      <c r="B123" s="90"/>
      <c r="E123" s="82"/>
    </row>
    <row r="124" spans="1:5" ht="14.5" x14ac:dyDescent="0.35">
      <c r="A124" s="41" t="s">
        <v>120</v>
      </c>
      <c r="B124" s="90"/>
      <c r="E124" s="82"/>
    </row>
    <row r="125" spans="1:5" ht="14.5" x14ac:dyDescent="0.35">
      <c r="A125" s="41" t="s">
        <v>121</v>
      </c>
      <c r="B125" s="90"/>
      <c r="E125" s="82"/>
    </row>
    <row r="126" spans="1:5" ht="14.5" x14ac:dyDescent="0.35">
      <c r="A126" s="41" t="s">
        <v>122</v>
      </c>
      <c r="B126" s="90"/>
      <c r="E126" s="82"/>
    </row>
    <row r="127" spans="1:5" ht="14.5" x14ac:dyDescent="0.35">
      <c r="A127" s="41" t="s">
        <v>123</v>
      </c>
      <c r="B127" s="90"/>
      <c r="E127" s="82"/>
    </row>
    <row r="128" spans="1:5" ht="14.5" x14ac:dyDescent="0.35">
      <c r="A128" s="41" t="s">
        <v>124</v>
      </c>
      <c r="B128" s="90"/>
      <c r="E128" s="82"/>
    </row>
    <row r="129" spans="1:5" ht="36.5" customHeight="1" x14ac:dyDescent="0.35">
      <c r="A129" s="128" t="s">
        <v>283</v>
      </c>
      <c r="B129" s="128"/>
      <c r="E129" s="82"/>
    </row>
    <row r="130" spans="1:5" x14ac:dyDescent="0.4">
      <c r="B130" s="21"/>
      <c r="D130" s="22"/>
      <c r="E130" s="82"/>
    </row>
    <row r="131" spans="1:5" ht="15" customHeight="1" x14ac:dyDescent="0.35">
      <c r="A131" s="101" t="s">
        <v>125</v>
      </c>
      <c r="B131" s="41"/>
      <c r="E131" s="82"/>
    </row>
    <row r="132" spans="1:5" ht="15" customHeight="1" x14ac:dyDescent="0.35">
      <c r="A132" s="101" t="s">
        <v>126</v>
      </c>
      <c r="B132" s="41"/>
      <c r="E132" s="82"/>
    </row>
    <row r="133" spans="1:5" ht="15" customHeight="1" x14ac:dyDescent="0.35">
      <c r="A133" s="101" t="s">
        <v>127</v>
      </c>
      <c r="B133" s="41"/>
      <c r="E133" s="82"/>
    </row>
    <row r="134" spans="1:5" ht="15" customHeight="1" x14ac:dyDescent="0.35">
      <c r="A134" s="101" t="s">
        <v>128</v>
      </c>
      <c r="B134" s="41"/>
      <c r="E134" s="82"/>
    </row>
    <row r="135" spans="1:5" ht="29" x14ac:dyDescent="0.4">
      <c r="A135" s="102" t="s">
        <v>129</v>
      </c>
      <c r="B135" s="40"/>
      <c r="E135" s="82"/>
    </row>
    <row r="136" spans="1:5" x14ac:dyDescent="0.4">
      <c r="B136" s="21"/>
      <c r="D136" s="22"/>
      <c r="E136" s="82"/>
    </row>
    <row r="137" spans="1:5" x14ac:dyDescent="0.35">
      <c r="B137" s="82"/>
      <c r="D137" s="82"/>
      <c r="E137" s="82"/>
    </row>
    <row r="138" spans="1:5" x14ac:dyDescent="0.35">
      <c r="B138" s="82"/>
      <c r="D138" s="82"/>
      <c r="E138" s="82"/>
    </row>
    <row r="139" spans="1:5" x14ac:dyDescent="0.35">
      <c r="B139" s="82"/>
      <c r="D139" s="82"/>
      <c r="E139" s="82"/>
    </row>
    <row r="140" spans="1:5" x14ac:dyDescent="0.35">
      <c r="B140" s="82"/>
      <c r="D140" s="82"/>
      <c r="E140" s="82"/>
    </row>
    <row r="141" spans="1:5" x14ac:dyDescent="0.35">
      <c r="B141" s="82"/>
      <c r="D141" s="82"/>
      <c r="E141" s="82"/>
    </row>
    <row r="142" spans="1:5" x14ac:dyDescent="0.35">
      <c r="B142" s="82"/>
      <c r="D142" s="82"/>
      <c r="E142" s="82"/>
    </row>
    <row r="143" spans="1:5" x14ac:dyDescent="0.35">
      <c r="B143" s="82"/>
      <c r="D143" s="82"/>
      <c r="E143" s="82"/>
    </row>
    <row r="144" spans="1:5" x14ac:dyDescent="0.35">
      <c r="B144" s="82"/>
      <c r="D144" s="82"/>
      <c r="E144" s="82"/>
    </row>
    <row r="145" spans="2:5" x14ac:dyDescent="0.35">
      <c r="B145" s="82"/>
      <c r="D145" s="82"/>
      <c r="E145" s="82"/>
    </row>
    <row r="146" spans="2:5" x14ac:dyDescent="0.35">
      <c r="B146" s="82"/>
      <c r="D146" s="82"/>
      <c r="E146" s="82"/>
    </row>
    <row r="147" spans="2:5" x14ac:dyDescent="0.35">
      <c r="B147" s="82"/>
      <c r="C147" s="82"/>
      <c r="D147" s="82"/>
      <c r="E147" s="82"/>
    </row>
    <row r="148" spans="2:5" x14ac:dyDescent="0.35">
      <c r="B148" s="82"/>
      <c r="C148" s="82"/>
      <c r="D148" s="82"/>
      <c r="E148" s="82"/>
    </row>
    <row r="149" spans="2:5" x14ac:dyDescent="0.35">
      <c r="B149" s="82"/>
      <c r="C149" s="82"/>
      <c r="D149" s="82"/>
      <c r="E149" s="82"/>
    </row>
    <row r="150" spans="2:5" x14ac:dyDescent="0.35">
      <c r="B150" s="82"/>
      <c r="C150" s="82"/>
      <c r="D150" s="82"/>
      <c r="E150" s="82"/>
    </row>
    <row r="151" spans="2:5" x14ac:dyDescent="0.35">
      <c r="B151" s="82"/>
      <c r="C151" s="82"/>
      <c r="D151" s="82"/>
      <c r="E151" s="82"/>
    </row>
    <row r="152" spans="2:5" x14ac:dyDescent="0.35">
      <c r="B152" s="82"/>
      <c r="C152" s="82"/>
      <c r="D152" s="82"/>
      <c r="E152" s="82"/>
    </row>
    <row r="153" spans="2:5" x14ac:dyDescent="0.35">
      <c r="B153" s="82"/>
      <c r="C153" s="82"/>
      <c r="D153" s="82"/>
      <c r="E153" s="82"/>
    </row>
    <row r="154" spans="2:5" x14ac:dyDescent="0.35">
      <c r="B154" s="82"/>
      <c r="C154" s="82"/>
      <c r="D154" s="82"/>
      <c r="E154" s="82"/>
    </row>
    <row r="155" spans="2:5" x14ac:dyDescent="0.35">
      <c r="B155" s="82"/>
      <c r="C155" s="82"/>
      <c r="D155" s="82"/>
      <c r="E155" s="82"/>
    </row>
    <row r="156" spans="2:5" x14ac:dyDescent="0.35">
      <c r="B156" s="82"/>
      <c r="C156" s="82"/>
      <c r="D156" s="82"/>
      <c r="E156" s="82"/>
    </row>
    <row r="157" spans="2:5" x14ac:dyDescent="0.35">
      <c r="B157" s="82"/>
      <c r="C157" s="82"/>
      <c r="D157" s="82"/>
      <c r="E157" s="82"/>
    </row>
    <row r="158" spans="2:5" x14ac:dyDescent="0.35">
      <c r="B158" s="82"/>
      <c r="C158" s="82"/>
      <c r="D158" s="82"/>
      <c r="E158" s="82"/>
    </row>
    <row r="159" spans="2:5" x14ac:dyDescent="0.35">
      <c r="B159" s="82"/>
      <c r="C159" s="82"/>
      <c r="D159" s="82"/>
      <c r="E159" s="82"/>
    </row>
    <row r="160" spans="2:5" x14ac:dyDescent="0.35">
      <c r="B160" s="82"/>
      <c r="C160" s="82"/>
      <c r="D160" s="82"/>
      <c r="E160" s="82"/>
    </row>
    <row r="161" spans="2:5" x14ac:dyDescent="0.35">
      <c r="B161" s="82"/>
      <c r="C161" s="82"/>
      <c r="D161" s="82"/>
      <c r="E161" s="82"/>
    </row>
    <row r="162" spans="2:5" x14ac:dyDescent="0.35">
      <c r="B162" s="82"/>
      <c r="C162" s="82"/>
      <c r="D162" s="82"/>
      <c r="E162" s="82"/>
    </row>
    <row r="163" spans="2:5" x14ac:dyDescent="0.35">
      <c r="B163" s="82"/>
      <c r="C163" s="82"/>
      <c r="D163" s="82"/>
      <c r="E163" s="82"/>
    </row>
    <row r="164" spans="2:5" x14ac:dyDescent="0.35">
      <c r="B164" s="82"/>
      <c r="C164" s="82"/>
      <c r="D164" s="82"/>
      <c r="E164" s="82"/>
    </row>
    <row r="165" spans="2:5" x14ac:dyDescent="0.35">
      <c r="B165" s="82"/>
      <c r="C165" s="82"/>
      <c r="D165" s="82"/>
      <c r="E165" s="82"/>
    </row>
    <row r="166" spans="2:5" x14ac:dyDescent="0.35">
      <c r="B166" s="82"/>
      <c r="C166" s="82"/>
      <c r="D166" s="82"/>
      <c r="E166" s="82"/>
    </row>
    <row r="167" spans="2:5" x14ac:dyDescent="0.35">
      <c r="B167" s="82"/>
      <c r="C167" s="82"/>
      <c r="D167" s="82"/>
      <c r="E167" s="82"/>
    </row>
    <row r="168" spans="2:5" x14ac:dyDescent="0.35">
      <c r="B168" s="82"/>
      <c r="C168" s="82"/>
      <c r="D168" s="82"/>
      <c r="E168" s="82"/>
    </row>
    <row r="169" spans="2:5" x14ac:dyDescent="0.35">
      <c r="B169" s="82"/>
      <c r="C169" s="82"/>
      <c r="D169" s="82"/>
      <c r="E169" s="82"/>
    </row>
    <row r="170" spans="2:5" x14ac:dyDescent="0.35">
      <c r="B170" s="82"/>
      <c r="C170" s="82"/>
      <c r="D170" s="82"/>
      <c r="E170" s="82"/>
    </row>
    <row r="171" spans="2:5" x14ac:dyDescent="0.35">
      <c r="B171" s="82"/>
      <c r="C171" s="82"/>
      <c r="D171" s="82"/>
      <c r="E171" s="82"/>
    </row>
    <row r="172" spans="2:5" x14ac:dyDescent="0.35">
      <c r="B172" s="82"/>
      <c r="C172" s="82"/>
      <c r="D172" s="82"/>
      <c r="E172" s="82"/>
    </row>
    <row r="173" spans="2:5" x14ac:dyDescent="0.35">
      <c r="B173" s="82"/>
      <c r="C173" s="82"/>
      <c r="D173" s="82"/>
      <c r="E173" s="82"/>
    </row>
    <row r="174" spans="2:5" x14ac:dyDescent="0.35">
      <c r="B174" s="82"/>
      <c r="C174" s="82"/>
      <c r="D174" s="82"/>
      <c r="E174" s="82"/>
    </row>
    <row r="175" spans="2:5" x14ac:dyDescent="0.35">
      <c r="B175" s="82"/>
      <c r="C175" s="82"/>
      <c r="D175" s="82"/>
      <c r="E175" s="82"/>
    </row>
    <row r="176" spans="2:5" x14ac:dyDescent="0.35">
      <c r="B176" s="82"/>
      <c r="C176" s="82"/>
      <c r="D176" s="82"/>
      <c r="E176" s="82"/>
    </row>
  </sheetData>
  <protectedRanges>
    <protectedRange sqref="D109:D110 C116 D44:D53 D55:D103 D105:D107 D112:D114 B122:C128 D7:D32 D34:D42" name="Plage1"/>
    <protectedRange sqref="B131:B135" name="Plage2"/>
    <protectedRange sqref="C117" name="Plage1_1"/>
    <protectedRange sqref="C129" name="Plage1_2"/>
    <protectedRange sqref="A2" name="Plage3_1"/>
  </protectedRanges>
  <mergeCells count="12">
    <mergeCell ref="A117:C117"/>
    <mergeCell ref="A129:B129"/>
    <mergeCell ref="B6:E6"/>
    <mergeCell ref="B33:E33"/>
    <mergeCell ref="B43:E43"/>
    <mergeCell ref="A120:B120"/>
    <mergeCell ref="A2:B2"/>
    <mergeCell ref="A1:B1"/>
    <mergeCell ref="B54:E54"/>
    <mergeCell ref="B104:E104"/>
    <mergeCell ref="B111:E111"/>
    <mergeCell ref="B108:E108"/>
  </mergeCells>
  <phoneticPr fontId="20" type="noConversion"/>
  <pageMargins left="0.7" right="0.7" top="0.75" bottom="0.75" header="0.3" footer="0.3"/>
  <pageSetup paperSize="9" scale="4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46D23-F16E-45BC-BAF1-B1E0C6E47F5A}">
  <sheetPr>
    <pageSetUpPr fitToPage="1"/>
  </sheetPr>
  <dimension ref="A1:C20"/>
  <sheetViews>
    <sheetView zoomScaleNormal="100" workbookViewId="0">
      <selection activeCell="D1" sqref="D1"/>
    </sheetView>
  </sheetViews>
  <sheetFormatPr baseColWidth="10" defaultRowHeight="14.5" x14ac:dyDescent="0.35"/>
  <cols>
    <col min="1" max="1" width="46.1796875" customWidth="1"/>
    <col min="2" max="2" width="45.453125" customWidth="1"/>
    <col min="3" max="3" width="16" customWidth="1"/>
  </cols>
  <sheetData>
    <row r="1" spans="1:3" ht="20.5" x14ac:dyDescent="0.55000000000000004">
      <c r="A1" s="136" t="s">
        <v>0</v>
      </c>
      <c r="B1" s="136"/>
    </row>
    <row r="2" spans="1:3" ht="18" x14ac:dyDescent="0.5">
      <c r="A2" s="137" t="s">
        <v>280</v>
      </c>
      <c r="B2" s="137"/>
    </row>
    <row r="4" spans="1:3" ht="15" thickBot="1" x14ac:dyDescent="0.4"/>
    <row r="5" spans="1:3" ht="29" x14ac:dyDescent="0.35">
      <c r="A5" s="27" t="s">
        <v>130</v>
      </c>
      <c r="B5" s="28" t="s">
        <v>2</v>
      </c>
      <c r="C5" s="28" t="s">
        <v>3</v>
      </c>
    </row>
    <row r="6" spans="1:3" ht="14.5" customHeight="1" x14ac:dyDescent="0.35">
      <c r="A6" s="1" t="s">
        <v>135</v>
      </c>
      <c r="B6" s="2" t="s">
        <v>7</v>
      </c>
      <c r="C6" s="15"/>
    </row>
    <row r="7" spans="1:3" ht="14.5" customHeight="1" x14ac:dyDescent="0.35">
      <c r="A7" s="1" t="s">
        <v>131</v>
      </c>
      <c r="B7" s="2" t="s">
        <v>7</v>
      </c>
      <c r="C7" s="15"/>
    </row>
    <row r="8" spans="1:3" ht="14.5" customHeight="1" x14ac:dyDescent="0.35">
      <c r="A8" s="1" t="s">
        <v>132</v>
      </c>
      <c r="B8" s="2" t="s">
        <v>7</v>
      </c>
      <c r="C8" s="15"/>
    </row>
    <row r="9" spans="1:3" ht="14.5" customHeight="1" x14ac:dyDescent="0.35">
      <c r="A9" s="1" t="s">
        <v>133</v>
      </c>
      <c r="B9" s="2" t="s">
        <v>7</v>
      </c>
      <c r="C9" s="15"/>
    </row>
    <row r="10" spans="1:3" ht="14.5" customHeight="1" x14ac:dyDescent="0.35">
      <c r="A10" s="1" t="s">
        <v>133</v>
      </c>
      <c r="B10" s="2" t="s">
        <v>7</v>
      </c>
      <c r="C10" s="15"/>
    </row>
    <row r="11" spans="1:3" ht="14.5" customHeight="1" x14ac:dyDescent="0.35">
      <c r="A11" s="1" t="s">
        <v>133</v>
      </c>
      <c r="B11" s="2" t="s">
        <v>7</v>
      </c>
      <c r="C11" s="15"/>
    </row>
    <row r="12" spans="1:3" ht="14.5" customHeight="1" x14ac:dyDescent="0.35">
      <c r="A12" s="1" t="s">
        <v>133</v>
      </c>
      <c r="B12" s="2" t="s">
        <v>7</v>
      </c>
      <c r="C12" s="15"/>
    </row>
    <row r="13" spans="1:3" ht="14.5" customHeight="1" x14ac:dyDescent="0.35">
      <c r="A13" s="1" t="s">
        <v>133</v>
      </c>
      <c r="B13" s="2" t="s">
        <v>7</v>
      </c>
      <c r="C13" s="15"/>
    </row>
    <row r="14" spans="1:3" ht="14.5" customHeight="1" x14ac:dyDescent="0.35">
      <c r="A14" s="1" t="s">
        <v>133</v>
      </c>
      <c r="B14" s="2" t="s">
        <v>7</v>
      </c>
      <c r="C14" s="15"/>
    </row>
    <row r="15" spans="1:3" ht="14.5" customHeight="1" x14ac:dyDescent="0.35">
      <c r="A15" s="1" t="s">
        <v>133</v>
      </c>
      <c r="B15" s="2" t="s">
        <v>7</v>
      </c>
      <c r="C15" s="15"/>
    </row>
    <row r="16" spans="1:3" ht="14.5" customHeight="1" x14ac:dyDescent="0.35">
      <c r="A16" s="1" t="s">
        <v>133</v>
      </c>
      <c r="B16" s="2" t="s">
        <v>7</v>
      </c>
      <c r="C16" s="15"/>
    </row>
    <row r="17" spans="1:3" ht="14.5" customHeight="1" x14ac:dyDescent="0.35">
      <c r="A17" s="1" t="s">
        <v>133</v>
      </c>
      <c r="B17" s="2" t="s">
        <v>7</v>
      </c>
      <c r="C17" s="15"/>
    </row>
    <row r="18" spans="1:3" ht="14.5" customHeight="1" x14ac:dyDescent="0.35">
      <c r="A18" s="1" t="s">
        <v>133</v>
      </c>
      <c r="B18" s="2" t="s">
        <v>7</v>
      </c>
      <c r="C18" s="15"/>
    </row>
    <row r="20" spans="1:3" x14ac:dyDescent="0.35">
      <c r="A20" s="20" t="s">
        <v>153</v>
      </c>
    </row>
  </sheetData>
  <protectedRanges>
    <protectedRange sqref="A2" name="Plage3"/>
  </protectedRanges>
  <mergeCells count="2">
    <mergeCell ref="A1:B1"/>
    <mergeCell ref="A2:B2"/>
  </mergeCells>
  <pageMargins left="0.7" right="0.7" top="0.75" bottom="0.75" header="0.3" footer="0.3"/>
  <pageSetup paperSize="9" scale="8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6E551-9309-4BC8-A28A-BC01F94A9893}">
  <sheetPr>
    <pageSetUpPr fitToPage="1"/>
  </sheetPr>
  <dimension ref="A1:J116"/>
  <sheetViews>
    <sheetView zoomScale="86" zoomScaleNormal="115" workbookViewId="0">
      <pane xSplit="2" topLeftCell="C1" activePane="topRight" state="frozen"/>
      <selection pane="topRight" activeCell="E75" sqref="E75"/>
    </sheetView>
  </sheetViews>
  <sheetFormatPr baseColWidth="10" defaultRowHeight="14.5" x14ac:dyDescent="0.35"/>
  <cols>
    <col min="1" max="1" width="90.7265625" customWidth="1"/>
    <col min="2" max="2" width="22.08984375" customWidth="1"/>
    <col min="3" max="3" width="14.26953125" customWidth="1"/>
    <col min="4" max="4" width="15.54296875" customWidth="1"/>
    <col min="5" max="6" width="16.6328125" customWidth="1"/>
    <col min="7" max="7" width="14.7265625" customWidth="1"/>
    <col min="8" max="8" width="16.08984375" customWidth="1"/>
  </cols>
  <sheetData>
    <row r="1" spans="1:10" ht="20.5" x14ac:dyDescent="0.55000000000000004">
      <c r="A1" s="136" t="s">
        <v>134</v>
      </c>
      <c r="B1" s="136"/>
    </row>
    <row r="2" spans="1:10" ht="23.5" customHeight="1" x14ac:dyDescent="0.35">
      <c r="A2" s="120" t="s">
        <v>280</v>
      </c>
      <c r="B2" s="120"/>
    </row>
    <row r="5" spans="1:10" ht="46.5" customHeight="1" x14ac:dyDescent="0.35">
      <c r="A5" s="56" t="s">
        <v>1</v>
      </c>
      <c r="B5" s="56" t="s">
        <v>2</v>
      </c>
      <c r="C5" s="56" t="s">
        <v>148</v>
      </c>
      <c r="D5" s="56" t="s">
        <v>149</v>
      </c>
      <c r="E5" s="56" t="s">
        <v>3</v>
      </c>
      <c r="F5" s="56" t="s">
        <v>151</v>
      </c>
      <c r="G5" s="56" t="s">
        <v>150</v>
      </c>
      <c r="H5" s="56" t="s">
        <v>152</v>
      </c>
    </row>
    <row r="6" spans="1:10" ht="18.5" customHeight="1" x14ac:dyDescent="0.35">
      <c r="A6" s="118" t="s">
        <v>5</v>
      </c>
      <c r="B6" s="116"/>
      <c r="C6" s="116"/>
      <c r="D6" s="116"/>
      <c r="E6" s="116"/>
      <c r="F6" s="116"/>
      <c r="G6" s="116"/>
      <c r="H6" s="119"/>
    </row>
    <row r="7" spans="1:10" s="29" customFormat="1" ht="14.5" customHeight="1" x14ac:dyDescent="0.3">
      <c r="A7" s="57" t="s">
        <v>6</v>
      </c>
      <c r="B7" s="58" t="s">
        <v>7</v>
      </c>
      <c r="C7" s="59">
        <v>2</v>
      </c>
      <c r="D7" s="60">
        <f>C7*12</f>
        <v>24</v>
      </c>
      <c r="E7" s="61">
        <f>BPU!D7</f>
        <v>0</v>
      </c>
      <c r="F7" s="61">
        <f>-(C7*E7)*12</f>
        <v>0</v>
      </c>
      <c r="G7" s="62"/>
      <c r="H7" s="61">
        <f>F7*(1+G7)</f>
        <v>0</v>
      </c>
    </row>
    <row r="8" spans="1:10" s="29" customFormat="1" ht="14.5" customHeight="1" x14ac:dyDescent="0.3">
      <c r="A8" s="1" t="s">
        <v>8</v>
      </c>
      <c r="B8" s="2" t="s">
        <v>7</v>
      </c>
      <c r="C8" s="52">
        <v>12</v>
      </c>
      <c r="D8" s="60">
        <f t="shared" ref="D8:D32" si="0">C8*12</f>
        <v>144</v>
      </c>
      <c r="E8" s="53">
        <f>BPU!D8</f>
        <v>0</v>
      </c>
      <c r="F8" s="61">
        <f t="shared" ref="F8:F32" si="1">-(C8*E8)*12</f>
        <v>0</v>
      </c>
      <c r="G8" s="62"/>
      <c r="H8" s="61">
        <f t="shared" ref="H8:H42" si="2">F8*(1+G8)</f>
        <v>0</v>
      </c>
    </row>
    <row r="9" spans="1:10" s="29" customFormat="1" ht="14.5" customHeight="1" x14ac:dyDescent="0.3">
      <c r="A9" s="1" t="s">
        <v>9</v>
      </c>
      <c r="B9" s="2" t="s">
        <v>7</v>
      </c>
      <c r="C9" s="52">
        <v>0</v>
      </c>
      <c r="D9" s="60">
        <f t="shared" si="0"/>
        <v>0</v>
      </c>
      <c r="E9" s="53">
        <f>BPU!D9</f>
        <v>0</v>
      </c>
      <c r="F9" s="61">
        <f t="shared" si="1"/>
        <v>0</v>
      </c>
      <c r="G9" s="62"/>
      <c r="H9" s="61">
        <f t="shared" si="2"/>
        <v>0</v>
      </c>
    </row>
    <row r="10" spans="1:10" s="29" customFormat="1" ht="14.5" customHeight="1" x14ac:dyDescent="0.3">
      <c r="A10" s="1" t="s">
        <v>10</v>
      </c>
      <c r="B10" s="2" t="s">
        <v>7</v>
      </c>
      <c r="C10" s="52">
        <v>0</v>
      </c>
      <c r="D10" s="60">
        <f t="shared" si="0"/>
        <v>0</v>
      </c>
      <c r="E10" s="53">
        <f>BPU!D10</f>
        <v>0</v>
      </c>
      <c r="F10" s="61">
        <f t="shared" si="1"/>
        <v>0</v>
      </c>
      <c r="G10" s="62"/>
      <c r="H10" s="61">
        <f t="shared" si="2"/>
        <v>0</v>
      </c>
    </row>
    <row r="11" spans="1:10" s="29" customFormat="1" ht="14.5" customHeight="1" x14ac:dyDescent="0.3">
      <c r="A11" s="1" t="s">
        <v>11</v>
      </c>
      <c r="B11" s="2" t="s">
        <v>7</v>
      </c>
      <c r="C11" s="52">
        <v>6</v>
      </c>
      <c r="D11" s="60">
        <f t="shared" si="0"/>
        <v>72</v>
      </c>
      <c r="E11" s="53">
        <f>BPU!D11</f>
        <v>0</v>
      </c>
      <c r="F11" s="61">
        <f t="shared" si="1"/>
        <v>0</v>
      </c>
      <c r="G11" s="62"/>
      <c r="H11" s="61">
        <f t="shared" si="2"/>
        <v>0</v>
      </c>
      <c r="J11" s="31"/>
    </row>
    <row r="12" spans="1:10" s="29" customFormat="1" ht="14.5" customHeight="1" x14ac:dyDescent="0.3">
      <c r="A12" s="1" t="s">
        <v>12</v>
      </c>
      <c r="B12" s="2" t="s">
        <v>7</v>
      </c>
      <c r="C12" s="52">
        <v>1</v>
      </c>
      <c r="D12" s="60">
        <f t="shared" si="0"/>
        <v>12</v>
      </c>
      <c r="E12" s="53">
        <f>BPU!D12</f>
        <v>0</v>
      </c>
      <c r="F12" s="61">
        <f t="shared" si="1"/>
        <v>0</v>
      </c>
      <c r="G12" s="62"/>
      <c r="H12" s="61">
        <f t="shared" si="2"/>
        <v>0</v>
      </c>
    </row>
    <row r="13" spans="1:10" s="29" customFormat="1" ht="14.5" customHeight="1" x14ac:dyDescent="0.3">
      <c r="A13" s="1" t="s">
        <v>13</v>
      </c>
      <c r="B13" s="2" t="s">
        <v>7</v>
      </c>
      <c r="C13" s="52">
        <v>0</v>
      </c>
      <c r="D13" s="60">
        <f t="shared" si="0"/>
        <v>0</v>
      </c>
      <c r="E13" s="53">
        <f>BPU!D13</f>
        <v>0</v>
      </c>
      <c r="F13" s="61">
        <f t="shared" si="1"/>
        <v>0</v>
      </c>
      <c r="G13" s="62"/>
      <c r="H13" s="61">
        <f t="shared" si="2"/>
        <v>0</v>
      </c>
    </row>
    <row r="14" spans="1:10" s="29" customFormat="1" ht="14.5" customHeight="1" x14ac:dyDescent="0.3">
      <c r="A14" s="1" t="s">
        <v>14</v>
      </c>
      <c r="B14" s="2" t="s">
        <v>7</v>
      </c>
      <c r="C14" s="52">
        <v>0</v>
      </c>
      <c r="D14" s="60">
        <f t="shared" si="0"/>
        <v>0</v>
      </c>
      <c r="E14" s="53">
        <f>BPU!D14</f>
        <v>0</v>
      </c>
      <c r="F14" s="61">
        <f t="shared" si="1"/>
        <v>0</v>
      </c>
      <c r="G14" s="62"/>
      <c r="H14" s="61">
        <f t="shared" si="2"/>
        <v>0</v>
      </c>
    </row>
    <row r="15" spans="1:10" s="29" customFormat="1" ht="14.5" customHeight="1" x14ac:dyDescent="0.3">
      <c r="A15" s="1" t="s">
        <v>15</v>
      </c>
      <c r="B15" s="2" t="s">
        <v>7</v>
      </c>
      <c r="C15" s="52">
        <v>12</v>
      </c>
      <c r="D15" s="60">
        <f t="shared" si="0"/>
        <v>144</v>
      </c>
      <c r="E15" s="53">
        <f>BPU!D15</f>
        <v>0</v>
      </c>
      <c r="F15" s="61">
        <f t="shared" si="1"/>
        <v>0</v>
      </c>
      <c r="G15" s="62"/>
      <c r="H15" s="61">
        <f t="shared" si="2"/>
        <v>0</v>
      </c>
    </row>
    <row r="16" spans="1:10" s="29" customFormat="1" ht="14.5" customHeight="1" x14ac:dyDescent="0.3">
      <c r="A16" s="1" t="s">
        <v>16</v>
      </c>
      <c r="B16" s="2" t="s">
        <v>7</v>
      </c>
      <c r="C16" s="52">
        <v>0</v>
      </c>
      <c r="D16" s="60">
        <f t="shared" si="0"/>
        <v>0</v>
      </c>
      <c r="E16" s="53">
        <f>BPU!D16</f>
        <v>0</v>
      </c>
      <c r="F16" s="61">
        <f t="shared" si="1"/>
        <v>0</v>
      </c>
      <c r="G16" s="62"/>
      <c r="H16" s="61">
        <f t="shared" si="2"/>
        <v>0</v>
      </c>
    </row>
    <row r="17" spans="1:8" s="29" customFormat="1" ht="14.5" customHeight="1" x14ac:dyDescent="0.3">
      <c r="A17" s="1" t="s">
        <v>17</v>
      </c>
      <c r="B17" s="2" t="s">
        <v>7</v>
      </c>
      <c r="C17" s="52">
        <v>2</v>
      </c>
      <c r="D17" s="60">
        <f t="shared" si="0"/>
        <v>24</v>
      </c>
      <c r="E17" s="53">
        <f>BPU!D17</f>
        <v>0</v>
      </c>
      <c r="F17" s="61">
        <f t="shared" si="1"/>
        <v>0</v>
      </c>
      <c r="G17" s="62"/>
      <c r="H17" s="61">
        <f t="shared" si="2"/>
        <v>0</v>
      </c>
    </row>
    <row r="18" spans="1:8" s="29" customFormat="1" ht="14.5" customHeight="1" x14ac:dyDescent="0.3">
      <c r="A18" s="1" t="s">
        <v>18</v>
      </c>
      <c r="B18" s="2" t="s">
        <v>7</v>
      </c>
      <c r="C18" s="52">
        <v>1</v>
      </c>
      <c r="D18" s="60">
        <f t="shared" si="0"/>
        <v>12</v>
      </c>
      <c r="E18" s="53">
        <f>BPU!D18</f>
        <v>0</v>
      </c>
      <c r="F18" s="61">
        <f t="shared" si="1"/>
        <v>0</v>
      </c>
      <c r="G18" s="62"/>
      <c r="H18" s="61">
        <f t="shared" si="2"/>
        <v>0</v>
      </c>
    </row>
    <row r="19" spans="1:8" s="29" customFormat="1" ht="14.5" customHeight="1" x14ac:dyDescent="0.3">
      <c r="A19" s="1" t="s">
        <v>19</v>
      </c>
      <c r="B19" s="2" t="s">
        <v>7</v>
      </c>
      <c r="C19" s="52">
        <v>0</v>
      </c>
      <c r="D19" s="60">
        <f t="shared" si="0"/>
        <v>0</v>
      </c>
      <c r="E19" s="53">
        <f>BPU!D19</f>
        <v>0</v>
      </c>
      <c r="F19" s="61">
        <f t="shared" si="1"/>
        <v>0</v>
      </c>
      <c r="G19" s="62"/>
      <c r="H19" s="61">
        <f t="shared" si="2"/>
        <v>0</v>
      </c>
    </row>
    <row r="20" spans="1:8" s="29" customFormat="1" ht="14.5" customHeight="1" x14ac:dyDescent="0.3">
      <c r="A20" s="1" t="s">
        <v>20</v>
      </c>
      <c r="B20" s="2" t="s">
        <v>7</v>
      </c>
      <c r="C20" s="52">
        <v>0</v>
      </c>
      <c r="D20" s="60">
        <f t="shared" si="0"/>
        <v>0</v>
      </c>
      <c r="E20" s="53">
        <f>BPU!D20</f>
        <v>0</v>
      </c>
      <c r="F20" s="61">
        <f t="shared" si="1"/>
        <v>0</v>
      </c>
      <c r="G20" s="62"/>
      <c r="H20" s="61">
        <f t="shared" si="2"/>
        <v>0</v>
      </c>
    </row>
    <row r="21" spans="1:8" s="29" customFormat="1" ht="14.5" customHeight="1" x14ac:dyDescent="0.3">
      <c r="A21" s="1" t="s">
        <v>21</v>
      </c>
      <c r="B21" s="2" t="s">
        <v>7</v>
      </c>
      <c r="C21" s="52">
        <v>0</v>
      </c>
      <c r="D21" s="60">
        <f t="shared" si="0"/>
        <v>0</v>
      </c>
      <c r="E21" s="53">
        <f>BPU!D21</f>
        <v>0</v>
      </c>
      <c r="F21" s="61">
        <f t="shared" si="1"/>
        <v>0</v>
      </c>
      <c r="G21" s="62"/>
      <c r="H21" s="61">
        <f t="shared" si="2"/>
        <v>0</v>
      </c>
    </row>
    <row r="22" spans="1:8" s="29" customFormat="1" ht="14.5" customHeight="1" x14ac:dyDescent="0.3">
      <c r="A22" s="1" t="s">
        <v>22</v>
      </c>
      <c r="B22" s="2" t="s">
        <v>7</v>
      </c>
      <c r="C22" s="52">
        <v>4</v>
      </c>
      <c r="D22" s="60">
        <f t="shared" si="0"/>
        <v>48</v>
      </c>
      <c r="E22" s="53">
        <f>BPU!D22</f>
        <v>0</v>
      </c>
      <c r="F22" s="61">
        <f t="shared" si="1"/>
        <v>0</v>
      </c>
      <c r="G22" s="62"/>
      <c r="H22" s="61">
        <f t="shared" si="2"/>
        <v>0</v>
      </c>
    </row>
    <row r="23" spans="1:8" s="29" customFormat="1" ht="14.5" customHeight="1" x14ac:dyDescent="0.3">
      <c r="A23" s="1" t="s">
        <v>23</v>
      </c>
      <c r="B23" s="2" t="s">
        <v>7</v>
      </c>
      <c r="C23" s="52">
        <v>1</v>
      </c>
      <c r="D23" s="60">
        <f t="shared" si="0"/>
        <v>12</v>
      </c>
      <c r="E23" s="53">
        <f>BPU!D23</f>
        <v>0</v>
      </c>
      <c r="F23" s="61">
        <f t="shared" si="1"/>
        <v>0</v>
      </c>
      <c r="G23" s="62"/>
      <c r="H23" s="61">
        <f t="shared" si="2"/>
        <v>0</v>
      </c>
    </row>
    <row r="24" spans="1:8" s="29" customFormat="1" ht="14.5" customHeight="1" x14ac:dyDescent="0.3">
      <c r="A24" s="1" t="s">
        <v>24</v>
      </c>
      <c r="B24" s="2" t="s">
        <v>7</v>
      </c>
      <c r="C24" s="52">
        <v>13</v>
      </c>
      <c r="D24" s="60">
        <f t="shared" si="0"/>
        <v>156</v>
      </c>
      <c r="E24" s="53">
        <f>BPU!D24</f>
        <v>0</v>
      </c>
      <c r="F24" s="61">
        <f t="shared" si="1"/>
        <v>0</v>
      </c>
      <c r="G24" s="62"/>
      <c r="H24" s="61">
        <f t="shared" si="2"/>
        <v>0</v>
      </c>
    </row>
    <row r="25" spans="1:8" s="29" customFormat="1" ht="14.5" customHeight="1" x14ac:dyDescent="0.3">
      <c r="A25" s="1" t="s">
        <v>25</v>
      </c>
      <c r="B25" s="2" t="s">
        <v>7</v>
      </c>
      <c r="C25" s="52">
        <v>0</v>
      </c>
      <c r="D25" s="60">
        <f t="shared" si="0"/>
        <v>0</v>
      </c>
      <c r="E25" s="53">
        <f>BPU!D25</f>
        <v>0</v>
      </c>
      <c r="F25" s="61">
        <f t="shared" si="1"/>
        <v>0</v>
      </c>
      <c r="G25" s="62"/>
      <c r="H25" s="61">
        <f t="shared" si="2"/>
        <v>0</v>
      </c>
    </row>
    <row r="26" spans="1:8" s="29" customFormat="1" ht="14.5" customHeight="1" x14ac:dyDescent="0.3">
      <c r="A26" s="1" t="s">
        <v>26</v>
      </c>
      <c r="B26" s="2" t="s">
        <v>7</v>
      </c>
      <c r="C26" s="52">
        <v>0</v>
      </c>
      <c r="D26" s="60">
        <f t="shared" si="0"/>
        <v>0</v>
      </c>
      <c r="E26" s="53">
        <f>BPU!D26</f>
        <v>0</v>
      </c>
      <c r="F26" s="61">
        <f t="shared" si="1"/>
        <v>0</v>
      </c>
      <c r="G26" s="62"/>
      <c r="H26" s="61">
        <f t="shared" si="2"/>
        <v>0</v>
      </c>
    </row>
    <row r="27" spans="1:8" s="29" customFormat="1" ht="14.5" customHeight="1" x14ac:dyDescent="0.3">
      <c r="A27" s="1" t="s">
        <v>27</v>
      </c>
      <c r="B27" s="2" t="s">
        <v>7</v>
      </c>
      <c r="C27" s="52">
        <v>0</v>
      </c>
      <c r="D27" s="60">
        <f t="shared" si="0"/>
        <v>0</v>
      </c>
      <c r="E27" s="53">
        <f>BPU!D27</f>
        <v>0</v>
      </c>
      <c r="F27" s="61">
        <f t="shared" si="1"/>
        <v>0</v>
      </c>
      <c r="G27" s="62"/>
      <c r="H27" s="61">
        <f t="shared" si="2"/>
        <v>0</v>
      </c>
    </row>
    <row r="28" spans="1:8" s="29" customFormat="1" ht="14.5" customHeight="1" x14ac:dyDescent="0.3">
      <c r="A28" s="1" t="s">
        <v>28</v>
      </c>
      <c r="B28" s="2" t="s">
        <v>29</v>
      </c>
      <c r="C28" s="52">
        <v>0</v>
      </c>
      <c r="D28" s="60">
        <f t="shared" si="0"/>
        <v>0</v>
      </c>
      <c r="E28" s="53">
        <f>BPU!D28</f>
        <v>0</v>
      </c>
      <c r="F28" s="61">
        <f t="shared" si="1"/>
        <v>0</v>
      </c>
      <c r="G28" s="62"/>
      <c r="H28" s="61">
        <f t="shared" si="2"/>
        <v>0</v>
      </c>
    </row>
    <row r="29" spans="1:8" s="29" customFormat="1" ht="14.5" customHeight="1" x14ac:dyDescent="0.3">
      <c r="A29" s="1" t="s">
        <v>30</v>
      </c>
      <c r="B29" s="2" t="s">
        <v>31</v>
      </c>
      <c r="C29" s="52">
        <v>2</v>
      </c>
      <c r="D29" s="60">
        <f>C29*56</f>
        <v>112</v>
      </c>
      <c r="E29" s="53">
        <f>BPU!D29</f>
        <v>0</v>
      </c>
      <c r="F29" s="61">
        <f t="shared" si="1"/>
        <v>0</v>
      </c>
      <c r="G29" s="62"/>
      <c r="H29" s="61">
        <f t="shared" si="2"/>
        <v>0</v>
      </c>
    </row>
    <row r="30" spans="1:8" s="29" customFormat="1" ht="14.5" customHeight="1" x14ac:dyDescent="0.3">
      <c r="A30" s="4" t="s">
        <v>32</v>
      </c>
      <c r="B30" s="2" t="s">
        <v>33</v>
      </c>
      <c r="C30" s="52">
        <v>0</v>
      </c>
      <c r="D30" s="60">
        <f t="shared" si="0"/>
        <v>0</v>
      </c>
      <c r="E30" s="53">
        <f>BPU!D30</f>
        <v>0</v>
      </c>
      <c r="F30" s="61">
        <f t="shared" si="1"/>
        <v>0</v>
      </c>
      <c r="G30" s="62"/>
      <c r="H30" s="61">
        <f t="shared" si="2"/>
        <v>0</v>
      </c>
    </row>
    <row r="31" spans="1:8" s="29" customFormat="1" ht="14.5" customHeight="1" x14ac:dyDescent="0.3">
      <c r="A31" s="4" t="s">
        <v>34</v>
      </c>
      <c r="B31" s="2" t="s">
        <v>7</v>
      </c>
      <c r="C31" s="52">
        <v>9</v>
      </c>
      <c r="D31" s="60">
        <f t="shared" si="0"/>
        <v>108</v>
      </c>
      <c r="E31" s="53">
        <f>BPU!D31</f>
        <v>0</v>
      </c>
      <c r="F31" s="61">
        <f t="shared" si="1"/>
        <v>0</v>
      </c>
      <c r="G31" s="62"/>
      <c r="H31" s="61">
        <f t="shared" si="2"/>
        <v>0</v>
      </c>
    </row>
    <row r="32" spans="1:8" s="29" customFormat="1" ht="14.5" customHeight="1" x14ac:dyDescent="0.3">
      <c r="A32" s="63" t="s">
        <v>35</v>
      </c>
      <c r="B32" s="7" t="s">
        <v>7</v>
      </c>
      <c r="C32" s="64">
        <v>4</v>
      </c>
      <c r="D32" s="60">
        <f t="shared" si="0"/>
        <v>48</v>
      </c>
      <c r="E32" s="65">
        <f>BPU!D32</f>
        <v>0</v>
      </c>
      <c r="F32" s="61">
        <f t="shared" si="1"/>
        <v>0</v>
      </c>
      <c r="G32" s="67"/>
      <c r="H32" s="61">
        <f t="shared" si="2"/>
        <v>0</v>
      </c>
    </row>
    <row r="33" spans="1:8" ht="20" customHeight="1" x14ac:dyDescent="0.35">
      <c r="A33" s="115" t="s">
        <v>36</v>
      </c>
      <c r="B33" s="116"/>
      <c r="C33" s="116"/>
      <c r="D33" s="116"/>
      <c r="E33" s="116"/>
      <c r="F33" s="116"/>
      <c r="G33" s="116"/>
      <c r="H33" s="117"/>
    </row>
    <row r="34" spans="1:8" s="29" customFormat="1" ht="14.5" customHeight="1" x14ac:dyDescent="0.3">
      <c r="A34" s="1" t="s">
        <v>155</v>
      </c>
      <c r="B34" s="2" t="s">
        <v>37</v>
      </c>
      <c r="C34" s="42"/>
      <c r="D34" s="104">
        <v>1540</v>
      </c>
      <c r="E34" s="32">
        <f>BPU!D34</f>
        <v>0</v>
      </c>
      <c r="F34" s="61">
        <f t="shared" ref="F34:F42" si="3">D34*E34</f>
        <v>0</v>
      </c>
      <c r="G34" s="61"/>
      <c r="H34" s="61">
        <f t="shared" si="2"/>
        <v>0</v>
      </c>
    </row>
    <row r="35" spans="1:8" s="29" customFormat="1" ht="14.5" customHeight="1" x14ac:dyDescent="0.3">
      <c r="A35" s="1" t="s">
        <v>156</v>
      </c>
      <c r="B35" s="2" t="s">
        <v>37</v>
      </c>
      <c r="C35" s="42"/>
      <c r="D35" s="104">
        <v>0</v>
      </c>
      <c r="E35" s="32">
        <f>BPU!D35</f>
        <v>0</v>
      </c>
      <c r="F35" s="61">
        <f t="shared" si="3"/>
        <v>0</v>
      </c>
      <c r="G35" s="61"/>
      <c r="H35" s="61">
        <f t="shared" si="2"/>
        <v>0</v>
      </c>
    </row>
    <row r="36" spans="1:8" s="29" customFormat="1" ht="14.5" customHeight="1" x14ac:dyDescent="0.3">
      <c r="A36" s="1" t="s">
        <v>157</v>
      </c>
      <c r="B36" s="2" t="s">
        <v>37</v>
      </c>
      <c r="C36" s="42"/>
      <c r="D36" s="104">
        <v>28</v>
      </c>
      <c r="E36" s="32">
        <f>BPU!D36</f>
        <v>0</v>
      </c>
      <c r="F36" s="61">
        <f t="shared" si="3"/>
        <v>0</v>
      </c>
      <c r="G36" s="61"/>
      <c r="H36" s="61">
        <f t="shared" si="2"/>
        <v>0</v>
      </c>
    </row>
    <row r="37" spans="1:8" s="29" customFormat="1" ht="14.5" customHeight="1" x14ac:dyDescent="0.3">
      <c r="A37" s="1" t="s">
        <v>158</v>
      </c>
      <c r="B37" s="2" t="s">
        <v>37</v>
      </c>
      <c r="C37" s="42"/>
      <c r="D37" s="104">
        <v>409</v>
      </c>
      <c r="E37" s="32">
        <f>BPU!D37</f>
        <v>0</v>
      </c>
      <c r="F37" s="61">
        <f t="shared" si="3"/>
        <v>0</v>
      </c>
      <c r="G37" s="61"/>
      <c r="H37" s="61">
        <f t="shared" si="2"/>
        <v>0</v>
      </c>
    </row>
    <row r="38" spans="1:8" s="29" customFormat="1" ht="14.5" customHeight="1" x14ac:dyDescent="0.3">
      <c r="A38" s="1" t="s">
        <v>159</v>
      </c>
      <c r="B38" s="2" t="s">
        <v>37</v>
      </c>
      <c r="C38" s="42"/>
      <c r="D38" s="104">
        <v>0</v>
      </c>
      <c r="E38" s="32">
        <f>BPU!D38</f>
        <v>0</v>
      </c>
      <c r="F38" s="61">
        <f t="shared" si="3"/>
        <v>0</v>
      </c>
      <c r="G38" s="61"/>
      <c r="H38" s="61">
        <f t="shared" si="2"/>
        <v>0</v>
      </c>
    </row>
    <row r="39" spans="1:8" s="29" customFormat="1" ht="14.5" customHeight="1" x14ac:dyDescent="0.3">
      <c r="A39" s="1" t="s">
        <v>160</v>
      </c>
      <c r="B39" s="2" t="s">
        <v>37</v>
      </c>
      <c r="C39" s="42"/>
      <c r="D39" s="104">
        <v>0</v>
      </c>
      <c r="E39" s="32">
        <f>BPU!D39</f>
        <v>0</v>
      </c>
      <c r="F39" s="61">
        <f t="shared" si="3"/>
        <v>0</v>
      </c>
      <c r="G39" s="61"/>
      <c r="H39" s="61">
        <f t="shared" si="2"/>
        <v>0</v>
      </c>
    </row>
    <row r="40" spans="1:8" s="29" customFormat="1" ht="14.5" customHeight="1" x14ac:dyDescent="0.3">
      <c r="A40" s="1" t="s">
        <v>161</v>
      </c>
      <c r="B40" s="2" t="s">
        <v>37</v>
      </c>
      <c r="C40" s="42"/>
      <c r="D40" s="104">
        <v>2690</v>
      </c>
      <c r="E40" s="32">
        <f>BPU!D40</f>
        <v>0</v>
      </c>
      <c r="F40" s="61">
        <f t="shared" si="3"/>
        <v>0</v>
      </c>
      <c r="G40" s="61"/>
      <c r="H40" s="61">
        <f t="shared" si="2"/>
        <v>0</v>
      </c>
    </row>
    <row r="41" spans="1:8" s="29" customFormat="1" ht="14.5" customHeight="1" x14ac:dyDescent="0.3">
      <c r="A41" s="1" t="s">
        <v>162</v>
      </c>
      <c r="B41" s="2" t="s">
        <v>37</v>
      </c>
      <c r="C41" s="42"/>
      <c r="D41" s="104">
        <v>0</v>
      </c>
      <c r="E41" s="32">
        <f>BPU!D41</f>
        <v>0</v>
      </c>
      <c r="F41" s="61">
        <f t="shared" si="3"/>
        <v>0</v>
      </c>
      <c r="G41" s="61"/>
      <c r="H41" s="61">
        <f t="shared" si="2"/>
        <v>0</v>
      </c>
    </row>
    <row r="42" spans="1:8" s="29" customFormat="1" ht="14.5" customHeight="1" x14ac:dyDescent="0.3">
      <c r="A42" s="1" t="s">
        <v>163</v>
      </c>
      <c r="B42" s="2" t="s">
        <v>37</v>
      </c>
      <c r="C42" s="42"/>
      <c r="D42" s="104">
        <v>207</v>
      </c>
      <c r="E42" s="32">
        <f>BPU!D42</f>
        <v>0</v>
      </c>
      <c r="F42" s="61">
        <f t="shared" si="3"/>
        <v>0</v>
      </c>
      <c r="G42" s="61"/>
      <c r="H42" s="61">
        <f t="shared" si="2"/>
        <v>0</v>
      </c>
    </row>
    <row r="43" spans="1:8" x14ac:dyDescent="0.35">
      <c r="A43" s="105" t="s">
        <v>38</v>
      </c>
      <c r="B43" s="106"/>
      <c r="C43" s="106"/>
      <c r="D43" s="106"/>
      <c r="E43" s="109"/>
      <c r="F43" s="109"/>
      <c r="G43" s="109"/>
      <c r="H43" s="107"/>
    </row>
    <row r="44" spans="1:8" ht="14.5" customHeight="1" x14ac:dyDescent="0.35">
      <c r="A44" s="57" t="s">
        <v>39</v>
      </c>
      <c r="B44" s="58" t="s">
        <v>40</v>
      </c>
      <c r="C44" s="69"/>
      <c r="D44" s="60">
        <v>6309.420000000001</v>
      </c>
      <c r="E44" s="50">
        <f>BPU!D44</f>
        <v>0</v>
      </c>
      <c r="F44" s="61">
        <f t="shared" ref="F44:F98" si="4">D44*E44</f>
        <v>0</v>
      </c>
      <c r="G44" s="61"/>
      <c r="H44" s="61">
        <f t="shared" ref="H44:H98" si="5">F44*(1+G44)</f>
        <v>0</v>
      </c>
    </row>
    <row r="45" spans="1:8" ht="14.5" customHeight="1" x14ac:dyDescent="0.35">
      <c r="A45" s="1" t="s">
        <v>41</v>
      </c>
      <c r="B45" s="2" t="s">
        <v>40</v>
      </c>
      <c r="C45" s="42"/>
      <c r="D45" s="39">
        <v>466.37</v>
      </c>
      <c r="E45" s="32">
        <f>BPU!D45</f>
        <v>0</v>
      </c>
      <c r="F45" s="61">
        <f t="shared" si="4"/>
        <v>0</v>
      </c>
      <c r="G45" s="61"/>
      <c r="H45" s="61">
        <f t="shared" si="5"/>
        <v>0</v>
      </c>
    </row>
    <row r="46" spans="1:8" ht="14.5" customHeight="1" x14ac:dyDescent="0.35">
      <c r="A46" s="1" t="s">
        <v>42</v>
      </c>
      <c r="B46" s="2" t="s">
        <v>40</v>
      </c>
      <c r="C46" s="42"/>
      <c r="D46" s="39">
        <v>8.08</v>
      </c>
      <c r="E46" s="32">
        <f>BPU!D46</f>
        <v>0</v>
      </c>
      <c r="F46" s="61">
        <f t="shared" si="4"/>
        <v>0</v>
      </c>
      <c r="G46" s="61"/>
      <c r="H46" s="61">
        <f t="shared" si="5"/>
        <v>0</v>
      </c>
    </row>
    <row r="47" spans="1:8" ht="14.5" customHeight="1" x14ac:dyDescent="0.35">
      <c r="A47" s="1" t="s">
        <v>43</v>
      </c>
      <c r="B47" s="2" t="s">
        <v>40</v>
      </c>
      <c r="C47" s="42"/>
      <c r="D47" s="39">
        <v>47.22</v>
      </c>
      <c r="E47" s="32">
        <f>BPU!D47</f>
        <v>0</v>
      </c>
      <c r="F47" s="61">
        <f t="shared" si="4"/>
        <v>0</v>
      </c>
      <c r="G47" s="61"/>
      <c r="H47" s="61">
        <f t="shared" si="5"/>
        <v>0</v>
      </c>
    </row>
    <row r="48" spans="1:8" ht="14.5" customHeight="1" x14ac:dyDescent="0.35">
      <c r="A48" s="1" t="s">
        <v>44</v>
      </c>
      <c r="B48" s="2" t="s">
        <v>40</v>
      </c>
      <c r="C48" s="42"/>
      <c r="D48" s="39">
        <v>25.56</v>
      </c>
      <c r="E48" s="32">
        <f>BPU!D48</f>
        <v>0</v>
      </c>
      <c r="F48" s="61">
        <f t="shared" si="4"/>
        <v>0</v>
      </c>
      <c r="G48" s="61"/>
      <c r="H48" s="61">
        <f t="shared" si="5"/>
        <v>0</v>
      </c>
    </row>
    <row r="49" spans="1:8" ht="14.5" customHeight="1" x14ac:dyDescent="0.35">
      <c r="A49" s="1" t="s">
        <v>45</v>
      </c>
      <c r="B49" s="2" t="s">
        <v>40</v>
      </c>
      <c r="C49" s="42"/>
      <c r="D49" s="39">
        <v>0</v>
      </c>
      <c r="E49" s="32">
        <f>BPU!D49</f>
        <v>0</v>
      </c>
      <c r="F49" s="61">
        <f t="shared" si="4"/>
        <v>0</v>
      </c>
      <c r="G49" s="61"/>
      <c r="H49" s="61">
        <f t="shared" si="5"/>
        <v>0</v>
      </c>
    </row>
    <row r="50" spans="1:8" ht="14.5" customHeight="1" x14ac:dyDescent="0.35">
      <c r="A50" s="1" t="s">
        <v>46</v>
      </c>
      <c r="B50" s="2" t="s">
        <v>40</v>
      </c>
      <c r="C50" s="42"/>
      <c r="D50" s="39">
        <v>0</v>
      </c>
      <c r="E50" s="32">
        <f>BPU!D50</f>
        <v>0</v>
      </c>
      <c r="F50" s="61">
        <f t="shared" si="4"/>
        <v>0</v>
      </c>
      <c r="G50" s="61"/>
      <c r="H50" s="61">
        <f t="shared" si="5"/>
        <v>0</v>
      </c>
    </row>
    <row r="51" spans="1:8" ht="14.5" customHeight="1" x14ac:dyDescent="0.35">
      <c r="A51" s="1" t="s">
        <v>47</v>
      </c>
      <c r="B51" s="2" t="s">
        <v>40</v>
      </c>
      <c r="C51" s="42"/>
      <c r="D51" s="39">
        <v>0.53</v>
      </c>
      <c r="E51" s="32">
        <f>BPU!D51</f>
        <v>0</v>
      </c>
      <c r="F51" s="61">
        <f t="shared" si="4"/>
        <v>0</v>
      </c>
      <c r="G51" s="61"/>
      <c r="H51" s="61">
        <f t="shared" si="5"/>
        <v>0</v>
      </c>
    </row>
    <row r="52" spans="1:8" ht="14.5" customHeight="1" x14ac:dyDescent="0.35">
      <c r="A52" s="1" t="s">
        <v>48</v>
      </c>
      <c r="B52" s="2" t="s">
        <v>40</v>
      </c>
      <c r="C52" s="42"/>
      <c r="D52" s="39">
        <v>401.34999999999997</v>
      </c>
      <c r="E52" s="32">
        <f>BPU!D52</f>
        <v>0</v>
      </c>
      <c r="F52" s="61">
        <f t="shared" si="4"/>
        <v>0</v>
      </c>
      <c r="G52" s="61"/>
      <c r="H52" s="61">
        <f t="shared" si="5"/>
        <v>0</v>
      </c>
    </row>
    <row r="53" spans="1:8" ht="14.5" customHeight="1" x14ac:dyDescent="0.35">
      <c r="A53" s="1" t="s">
        <v>49</v>
      </c>
      <c r="B53" s="2" t="s">
        <v>40</v>
      </c>
      <c r="C53" s="42"/>
      <c r="D53" s="39">
        <v>0</v>
      </c>
      <c r="E53" s="32">
        <f>BPU!D53</f>
        <v>0</v>
      </c>
      <c r="F53" s="61">
        <f t="shared" si="4"/>
        <v>0</v>
      </c>
      <c r="G53" s="61"/>
      <c r="H53" s="61">
        <f t="shared" si="5"/>
        <v>0</v>
      </c>
    </row>
    <row r="54" spans="1:8" x14ac:dyDescent="0.35">
      <c r="A54" s="105" t="s">
        <v>50</v>
      </c>
      <c r="B54" s="106"/>
      <c r="C54" s="106"/>
      <c r="D54" s="106"/>
      <c r="E54" s="106"/>
      <c r="F54" s="106"/>
      <c r="G54" s="106"/>
      <c r="H54" s="107"/>
    </row>
    <row r="55" spans="1:8" ht="14.5" customHeight="1" x14ac:dyDescent="0.35">
      <c r="A55" s="70" t="s">
        <v>51</v>
      </c>
      <c r="B55" s="58" t="s">
        <v>52</v>
      </c>
      <c r="C55" s="69"/>
      <c r="D55" s="60">
        <v>0</v>
      </c>
      <c r="E55" s="50">
        <f>BPU!D55</f>
        <v>0</v>
      </c>
      <c r="F55" s="61">
        <f t="shared" si="4"/>
        <v>0</v>
      </c>
      <c r="G55" s="61"/>
      <c r="H55" s="61">
        <f t="shared" si="5"/>
        <v>0</v>
      </c>
    </row>
    <row r="56" spans="1:8" ht="14.5" customHeight="1" x14ac:dyDescent="0.35">
      <c r="A56" s="5" t="s">
        <v>53</v>
      </c>
      <c r="B56" s="2" t="s">
        <v>52</v>
      </c>
      <c r="C56" s="42"/>
      <c r="D56" s="39">
        <v>0</v>
      </c>
      <c r="E56" s="32">
        <f>BPU!D56</f>
        <v>0</v>
      </c>
      <c r="F56" s="61">
        <f t="shared" si="4"/>
        <v>0</v>
      </c>
      <c r="G56" s="61"/>
      <c r="H56" s="61">
        <f t="shared" si="5"/>
        <v>0</v>
      </c>
    </row>
    <row r="57" spans="1:8" ht="14.5" customHeight="1" x14ac:dyDescent="0.35">
      <c r="A57" s="5" t="s">
        <v>54</v>
      </c>
      <c r="B57" s="2" t="s">
        <v>52</v>
      </c>
      <c r="C57" s="42"/>
      <c r="D57" s="39">
        <v>0</v>
      </c>
      <c r="E57" s="32">
        <f>BPU!D57</f>
        <v>0</v>
      </c>
      <c r="F57" s="61">
        <f t="shared" si="4"/>
        <v>0</v>
      </c>
      <c r="G57" s="61"/>
      <c r="H57" s="61">
        <f t="shared" si="5"/>
        <v>0</v>
      </c>
    </row>
    <row r="58" spans="1:8" ht="14.5" customHeight="1" x14ac:dyDescent="0.35">
      <c r="A58" s="5" t="s">
        <v>55</v>
      </c>
      <c r="B58" s="2" t="s">
        <v>52</v>
      </c>
      <c r="C58" s="42"/>
      <c r="D58" s="39">
        <v>0</v>
      </c>
      <c r="E58" s="32">
        <f>BPU!D58</f>
        <v>0</v>
      </c>
      <c r="F58" s="61">
        <f t="shared" si="4"/>
        <v>0</v>
      </c>
      <c r="G58" s="61"/>
      <c r="H58" s="61">
        <f t="shared" si="5"/>
        <v>0</v>
      </c>
    </row>
    <row r="59" spans="1:8" ht="14.5" customHeight="1" x14ac:dyDescent="0.35">
      <c r="A59" s="5" t="s">
        <v>56</v>
      </c>
      <c r="B59" s="2" t="s">
        <v>52</v>
      </c>
      <c r="C59" s="42"/>
      <c r="D59" s="39">
        <v>2076</v>
      </c>
      <c r="E59" s="32">
        <f>BPU!D59</f>
        <v>0</v>
      </c>
      <c r="F59" s="61">
        <f t="shared" si="4"/>
        <v>0</v>
      </c>
      <c r="G59" s="61"/>
      <c r="H59" s="61">
        <f t="shared" si="5"/>
        <v>0</v>
      </c>
    </row>
    <row r="60" spans="1:8" ht="14.5" customHeight="1" x14ac:dyDescent="0.35">
      <c r="A60" s="5" t="s">
        <v>57</v>
      </c>
      <c r="B60" s="2" t="s">
        <v>52</v>
      </c>
      <c r="C60" s="42"/>
      <c r="D60" s="39">
        <v>0</v>
      </c>
      <c r="E60" s="32">
        <f>BPU!D60</f>
        <v>0</v>
      </c>
      <c r="F60" s="61">
        <f t="shared" si="4"/>
        <v>0</v>
      </c>
      <c r="G60" s="61"/>
      <c r="H60" s="61">
        <f t="shared" si="5"/>
        <v>0</v>
      </c>
    </row>
    <row r="61" spans="1:8" ht="14.5" customHeight="1" thickBot="1" x14ac:dyDescent="0.4">
      <c r="A61" s="6" t="s">
        <v>58</v>
      </c>
      <c r="B61" s="7" t="s">
        <v>52</v>
      </c>
      <c r="C61" s="43"/>
      <c r="D61" s="46">
        <v>1408</v>
      </c>
      <c r="E61" s="33">
        <f>BPU!D61</f>
        <v>0</v>
      </c>
      <c r="F61" s="51">
        <f t="shared" si="4"/>
        <v>0</v>
      </c>
      <c r="G61" s="68"/>
      <c r="H61" s="68">
        <f t="shared" si="5"/>
        <v>0</v>
      </c>
    </row>
    <row r="62" spans="1:8" ht="14.5" customHeight="1" thickTop="1" x14ac:dyDescent="0.35">
      <c r="A62" s="9" t="s">
        <v>59</v>
      </c>
      <c r="B62" s="10" t="s">
        <v>52</v>
      </c>
      <c r="C62" s="44"/>
      <c r="D62" s="47">
        <v>0</v>
      </c>
      <c r="E62" s="49">
        <f>BPU!D62</f>
        <v>0</v>
      </c>
      <c r="F62" s="61">
        <f t="shared" si="4"/>
        <v>0</v>
      </c>
      <c r="G62" s="61"/>
      <c r="H62" s="61">
        <f t="shared" si="5"/>
        <v>0</v>
      </c>
    </row>
    <row r="63" spans="1:8" ht="14.5" customHeight="1" x14ac:dyDescent="0.35">
      <c r="A63" s="5" t="s">
        <v>60</v>
      </c>
      <c r="B63" s="2" t="s">
        <v>52</v>
      </c>
      <c r="C63" s="42"/>
      <c r="D63" s="39">
        <v>0</v>
      </c>
      <c r="E63" s="32">
        <f>BPU!D63</f>
        <v>0</v>
      </c>
      <c r="F63" s="61">
        <f t="shared" si="4"/>
        <v>0</v>
      </c>
      <c r="G63" s="61"/>
      <c r="H63" s="61">
        <f t="shared" si="5"/>
        <v>0</v>
      </c>
    </row>
    <row r="64" spans="1:8" ht="14.5" customHeight="1" x14ac:dyDescent="0.35">
      <c r="A64" s="5" t="s">
        <v>61</v>
      </c>
      <c r="B64" s="2" t="s">
        <v>52</v>
      </c>
      <c r="C64" s="42"/>
      <c r="D64" s="39">
        <v>0</v>
      </c>
      <c r="E64" s="32">
        <f>BPU!D64</f>
        <v>0</v>
      </c>
      <c r="F64" s="61">
        <f t="shared" si="4"/>
        <v>0</v>
      </c>
      <c r="G64" s="61"/>
      <c r="H64" s="61">
        <f t="shared" si="5"/>
        <v>0</v>
      </c>
    </row>
    <row r="65" spans="1:8" ht="14.5" customHeight="1" x14ac:dyDescent="0.35">
      <c r="A65" s="5" t="s">
        <v>62</v>
      </c>
      <c r="B65" s="2" t="s">
        <v>52</v>
      </c>
      <c r="C65" s="42"/>
      <c r="D65" s="39">
        <v>0</v>
      </c>
      <c r="E65" s="32">
        <f>BPU!D65</f>
        <v>0</v>
      </c>
      <c r="F65" s="61">
        <f t="shared" si="4"/>
        <v>0</v>
      </c>
      <c r="G65" s="61"/>
      <c r="H65" s="61">
        <f t="shared" si="5"/>
        <v>0</v>
      </c>
    </row>
    <row r="66" spans="1:8" ht="14.5" customHeight="1" x14ac:dyDescent="0.35">
      <c r="A66" s="5" t="s">
        <v>63</v>
      </c>
      <c r="B66" s="2" t="s">
        <v>52</v>
      </c>
      <c r="C66" s="42"/>
      <c r="D66" s="39">
        <v>244</v>
      </c>
      <c r="E66" s="32">
        <f>BPU!D66</f>
        <v>0</v>
      </c>
      <c r="F66" s="61">
        <f t="shared" si="4"/>
        <v>0</v>
      </c>
      <c r="G66" s="61"/>
      <c r="H66" s="61">
        <f t="shared" si="5"/>
        <v>0</v>
      </c>
    </row>
    <row r="67" spans="1:8" ht="14.5" customHeight="1" x14ac:dyDescent="0.35">
      <c r="A67" s="5" t="s">
        <v>64</v>
      </c>
      <c r="B67" s="2" t="s">
        <v>52</v>
      </c>
      <c r="C67" s="42"/>
      <c r="D67" s="39">
        <v>12</v>
      </c>
      <c r="E67" s="32">
        <f>BPU!D67</f>
        <v>0</v>
      </c>
      <c r="F67" s="61">
        <f t="shared" si="4"/>
        <v>0</v>
      </c>
      <c r="G67" s="61"/>
      <c r="H67" s="61">
        <f t="shared" si="5"/>
        <v>0</v>
      </c>
    </row>
    <row r="68" spans="1:8" ht="14.5" customHeight="1" thickBot="1" x14ac:dyDescent="0.4">
      <c r="A68" s="6" t="s">
        <v>65</v>
      </c>
      <c r="B68" s="7" t="s">
        <v>52</v>
      </c>
      <c r="C68" s="43"/>
      <c r="D68" s="46">
        <v>0</v>
      </c>
      <c r="E68" s="51">
        <f>BPU!D68</f>
        <v>0</v>
      </c>
      <c r="F68" s="51">
        <f t="shared" si="4"/>
        <v>0</v>
      </c>
      <c r="G68" s="68"/>
      <c r="H68" s="68">
        <f t="shared" si="5"/>
        <v>0</v>
      </c>
    </row>
    <row r="69" spans="1:8" ht="14.5" customHeight="1" thickTop="1" x14ac:dyDescent="0.35">
      <c r="A69" s="9" t="s">
        <v>66</v>
      </c>
      <c r="B69" s="10" t="s">
        <v>52</v>
      </c>
      <c r="C69" s="44"/>
      <c r="D69" s="47">
        <v>0</v>
      </c>
      <c r="E69" s="50">
        <f>BPU!D69</f>
        <v>0</v>
      </c>
      <c r="F69" s="61">
        <f t="shared" si="4"/>
        <v>0</v>
      </c>
      <c r="G69" s="61"/>
      <c r="H69" s="61">
        <f t="shared" si="5"/>
        <v>0</v>
      </c>
    </row>
    <row r="70" spans="1:8" ht="14.5" customHeight="1" x14ac:dyDescent="0.35">
      <c r="A70" s="5" t="s">
        <v>67</v>
      </c>
      <c r="B70" s="2" t="s">
        <v>52</v>
      </c>
      <c r="C70" s="42"/>
      <c r="D70" s="39">
        <v>0</v>
      </c>
      <c r="E70" s="32">
        <f>BPU!D70</f>
        <v>0</v>
      </c>
      <c r="F70" s="61">
        <f t="shared" si="4"/>
        <v>0</v>
      </c>
      <c r="G70" s="61"/>
      <c r="H70" s="61">
        <f t="shared" si="5"/>
        <v>0</v>
      </c>
    </row>
    <row r="71" spans="1:8" ht="14.5" customHeight="1" x14ac:dyDescent="0.35">
      <c r="A71" s="5" t="s">
        <v>68</v>
      </c>
      <c r="B71" s="2" t="s">
        <v>52</v>
      </c>
      <c r="C71" s="42"/>
      <c r="D71" s="39">
        <v>0</v>
      </c>
      <c r="E71" s="32">
        <f>BPU!D71</f>
        <v>0</v>
      </c>
      <c r="F71" s="61">
        <f t="shared" si="4"/>
        <v>0</v>
      </c>
      <c r="G71" s="61"/>
      <c r="H71" s="61">
        <f t="shared" si="5"/>
        <v>0</v>
      </c>
    </row>
    <row r="72" spans="1:8" ht="14.5" customHeight="1" x14ac:dyDescent="0.35">
      <c r="A72" s="5" t="s">
        <v>69</v>
      </c>
      <c r="B72" s="2" t="s">
        <v>52</v>
      </c>
      <c r="C72" s="42"/>
      <c r="D72" s="39">
        <v>52</v>
      </c>
      <c r="E72" s="32">
        <f>BPU!D72</f>
        <v>0</v>
      </c>
      <c r="F72" s="61">
        <f t="shared" si="4"/>
        <v>0</v>
      </c>
      <c r="G72" s="61"/>
      <c r="H72" s="61">
        <f t="shared" si="5"/>
        <v>0</v>
      </c>
    </row>
    <row r="73" spans="1:8" ht="14.5" customHeight="1" x14ac:dyDescent="0.35">
      <c r="A73" s="5" t="s">
        <v>70</v>
      </c>
      <c r="B73" s="2" t="s">
        <v>52</v>
      </c>
      <c r="C73" s="42"/>
      <c r="D73" s="39">
        <v>0</v>
      </c>
      <c r="E73" s="32">
        <f>BPU!D73</f>
        <v>0</v>
      </c>
      <c r="F73" s="61">
        <f t="shared" si="4"/>
        <v>0</v>
      </c>
      <c r="G73" s="61"/>
      <c r="H73" s="61">
        <f t="shared" si="5"/>
        <v>0</v>
      </c>
    </row>
    <row r="74" spans="1:8" ht="14.5" customHeight="1" x14ac:dyDescent="0.35">
      <c r="A74" s="5" t="s">
        <v>71</v>
      </c>
      <c r="B74" s="2" t="s">
        <v>52</v>
      </c>
      <c r="C74" s="42"/>
      <c r="D74" s="39">
        <v>0</v>
      </c>
      <c r="E74" s="32">
        <f>BPU!D74</f>
        <v>0</v>
      </c>
      <c r="F74" s="61">
        <f t="shared" si="4"/>
        <v>0</v>
      </c>
      <c r="G74" s="61"/>
      <c r="H74" s="61">
        <f t="shared" si="5"/>
        <v>0</v>
      </c>
    </row>
    <row r="75" spans="1:8" ht="14.5" customHeight="1" thickBot="1" x14ac:dyDescent="0.4">
      <c r="A75" s="6" t="s">
        <v>72</v>
      </c>
      <c r="B75" s="7" t="s">
        <v>52</v>
      </c>
      <c r="C75" s="43"/>
      <c r="D75" s="46">
        <v>0</v>
      </c>
      <c r="E75" s="51">
        <f>BPU!D75</f>
        <v>0</v>
      </c>
      <c r="F75" s="51">
        <f t="shared" si="4"/>
        <v>0</v>
      </c>
      <c r="G75" s="68"/>
      <c r="H75" s="68">
        <f t="shared" si="5"/>
        <v>0</v>
      </c>
    </row>
    <row r="76" spans="1:8" ht="14.5" customHeight="1" thickTop="1" x14ac:dyDescent="0.35">
      <c r="A76" s="9" t="s">
        <v>73</v>
      </c>
      <c r="B76" s="10" t="s">
        <v>52</v>
      </c>
      <c r="C76" s="44"/>
      <c r="D76" s="47">
        <v>0</v>
      </c>
      <c r="E76" s="50">
        <f>BPU!D76</f>
        <v>0</v>
      </c>
      <c r="F76" s="61">
        <f t="shared" si="4"/>
        <v>0</v>
      </c>
      <c r="G76" s="61"/>
      <c r="H76" s="61">
        <f t="shared" si="5"/>
        <v>0</v>
      </c>
    </row>
    <row r="77" spans="1:8" ht="14.5" customHeight="1" x14ac:dyDescent="0.35">
      <c r="A77" s="5" t="s">
        <v>74</v>
      </c>
      <c r="B77" s="2" t="s">
        <v>52</v>
      </c>
      <c r="C77" s="42"/>
      <c r="D77" s="39">
        <v>0</v>
      </c>
      <c r="E77" s="32">
        <f>BPU!D77</f>
        <v>0</v>
      </c>
      <c r="F77" s="61">
        <f t="shared" si="4"/>
        <v>0</v>
      </c>
      <c r="G77" s="61"/>
      <c r="H77" s="61">
        <f t="shared" si="5"/>
        <v>0</v>
      </c>
    </row>
    <row r="78" spans="1:8" ht="14.5" customHeight="1" x14ac:dyDescent="0.35">
      <c r="A78" s="5" t="s">
        <v>75</v>
      </c>
      <c r="B78" s="2" t="s">
        <v>52</v>
      </c>
      <c r="C78" s="42"/>
      <c r="D78" s="39">
        <v>0</v>
      </c>
      <c r="E78" s="32">
        <f>BPU!D78</f>
        <v>0</v>
      </c>
      <c r="F78" s="61">
        <f t="shared" si="4"/>
        <v>0</v>
      </c>
      <c r="G78" s="61"/>
      <c r="H78" s="61">
        <f t="shared" si="5"/>
        <v>0</v>
      </c>
    </row>
    <row r="79" spans="1:8" ht="14.5" customHeight="1" x14ac:dyDescent="0.35">
      <c r="A79" s="5" t="s">
        <v>76</v>
      </c>
      <c r="B79" s="2" t="s">
        <v>52</v>
      </c>
      <c r="C79" s="42"/>
      <c r="D79" s="39">
        <v>0</v>
      </c>
      <c r="E79" s="32">
        <f>BPU!D79</f>
        <v>0</v>
      </c>
      <c r="F79" s="61">
        <f t="shared" si="4"/>
        <v>0</v>
      </c>
      <c r="G79" s="61"/>
      <c r="H79" s="61">
        <f t="shared" si="5"/>
        <v>0</v>
      </c>
    </row>
    <row r="80" spans="1:8" ht="14.5" customHeight="1" x14ac:dyDescent="0.35">
      <c r="A80" s="5" t="s">
        <v>77</v>
      </c>
      <c r="B80" s="2" t="s">
        <v>52</v>
      </c>
      <c r="C80" s="42"/>
      <c r="D80" s="39">
        <v>0</v>
      </c>
      <c r="E80" s="32">
        <f>BPU!D80</f>
        <v>0</v>
      </c>
      <c r="F80" s="61">
        <f t="shared" si="4"/>
        <v>0</v>
      </c>
      <c r="G80" s="61"/>
      <c r="H80" s="61">
        <f t="shared" si="5"/>
        <v>0</v>
      </c>
    </row>
    <row r="81" spans="1:8" ht="14.5" customHeight="1" x14ac:dyDescent="0.35">
      <c r="A81" s="5" t="s">
        <v>78</v>
      </c>
      <c r="B81" s="2" t="s">
        <v>52</v>
      </c>
      <c r="C81" s="42"/>
      <c r="D81" s="39">
        <v>0</v>
      </c>
      <c r="E81" s="32">
        <f>BPU!D81</f>
        <v>0</v>
      </c>
      <c r="F81" s="61">
        <f t="shared" si="4"/>
        <v>0</v>
      </c>
      <c r="G81" s="61"/>
      <c r="H81" s="61">
        <f t="shared" si="5"/>
        <v>0</v>
      </c>
    </row>
    <row r="82" spans="1:8" ht="14.5" customHeight="1" thickBot="1" x14ac:dyDescent="0.4">
      <c r="A82" s="6" t="s">
        <v>79</v>
      </c>
      <c r="B82" s="7" t="s">
        <v>52</v>
      </c>
      <c r="C82" s="43"/>
      <c r="D82" s="46">
        <v>0</v>
      </c>
      <c r="E82" s="51">
        <f>BPU!D82</f>
        <v>0</v>
      </c>
      <c r="F82" s="51">
        <f t="shared" si="4"/>
        <v>0</v>
      </c>
      <c r="G82" s="68"/>
      <c r="H82" s="68">
        <f t="shared" si="5"/>
        <v>0</v>
      </c>
    </row>
    <row r="83" spans="1:8" ht="14.5" customHeight="1" thickTop="1" x14ac:dyDescent="0.35">
      <c r="A83" s="9" t="s">
        <v>80</v>
      </c>
      <c r="B83" s="10" t="s">
        <v>52</v>
      </c>
      <c r="C83" s="44"/>
      <c r="D83" s="47">
        <v>0</v>
      </c>
      <c r="E83" s="50">
        <f>BPU!D83</f>
        <v>0</v>
      </c>
      <c r="F83" s="61">
        <f t="shared" si="4"/>
        <v>0</v>
      </c>
      <c r="G83" s="61"/>
      <c r="H83" s="61">
        <f t="shared" si="5"/>
        <v>0</v>
      </c>
    </row>
    <row r="84" spans="1:8" ht="14.5" customHeight="1" x14ac:dyDescent="0.35">
      <c r="A84" s="5" t="s">
        <v>81</v>
      </c>
      <c r="B84" s="2" t="s">
        <v>52</v>
      </c>
      <c r="C84" s="42"/>
      <c r="D84" s="39">
        <v>0</v>
      </c>
      <c r="E84" s="32">
        <f>BPU!D84</f>
        <v>0</v>
      </c>
      <c r="F84" s="61">
        <f t="shared" si="4"/>
        <v>0</v>
      </c>
      <c r="G84" s="61"/>
      <c r="H84" s="61">
        <f t="shared" si="5"/>
        <v>0</v>
      </c>
    </row>
    <row r="85" spans="1:8" ht="14.5" customHeight="1" x14ac:dyDescent="0.35">
      <c r="A85" s="5" t="s">
        <v>82</v>
      </c>
      <c r="B85" s="2" t="s">
        <v>52</v>
      </c>
      <c r="C85" s="42"/>
      <c r="D85" s="39">
        <v>0</v>
      </c>
      <c r="E85" s="32">
        <f>BPU!D85</f>
        <v>0</v>
      </c>
      <c r="F85" s="61">
        <f t="shared" si="4"/>
        <v>0</v>
      </c>
      <c r="G85" s="61"/>
      <c r="H85" s="61">
        <f t="shared" si="5"/>
        <v>0</v>
      </c>
    </row>
    <row r="86" spans="1:8" ht="14.5" customHeight="1" x14ac:dyDescent="0.35">
      <c r="A86" s="5" t="s">
        <v>83</v>
      </c>
      <c r="B86" s="2" t="s">
        <v>52</v>
      </c>
      <c r="C86" s="42"/>
      <c r="D86" s="39">
        <v>0</v>
      </c>
      <c r="E86" s="32">
        <f>BPU!D86</f>
        <v>0</v>
      </c>
      <c r="F86" s="61">
        <f t="shared" si="4"/>
        <v>0</v>
      </c>
      <c r="G86" s="61"/>
      <c r="H86" s="61">
        <f t="shared" si="5"/>
        <v>0</v>
      </c>
    </row>
    <row r="87" spans="1:8" ht="14.5" customHeight="1" x14ac:dyDescent="0.35">
      <c r="A87" s="5" t="s">
        <v>84</v>
      </c>
      <c r="B87" s="2" t="s">
        <v>52</v>
      </c>
      <c r="C87" s="42"/>
      <c r="D87" s="39">
        <v>11</v>
      </c>
      <c r="E87" s="32">
        <f>BPU!D87</f>
        <v>0</v>
      </c>
      <c r="F87" s="61">
        <f t="shared" si="4"/>
        <v>0</v>
      </c>
      <c r="G87" s="61"/>
      <c r="H87" s="61">
        <f t="shared" si="5"/>
        <v>0</v>
      </c>
    </row>
    <row r="88" spans="1:8" ht="14.5" customHeight="1" x14ac:dyDescent="0.35">
      <c r="A88" s="5" t="s">
        <v>85</v>
      </c>
      <c r="B88" s="2" t="s">
        <v>52</v>
      </c>
      <c r="C88" s="42"/>
      <c r="D88" s="39">
        <v>0</v>
      </c>
      <c r="E88" s="32">
        <f>BPU!D88</f>
        <v>0</v>
      </c>
      <c r="F88" s="61">
        <f t="shared" si="4"/>
        <v>0</v>
      </c>
      <c r="G88" s="61"/>
      <c r="H88" s="61">
        <f t="shared" si="5"/>
        <v>0</v>
      </c>
    </row>
    <row r="89" spans="1:8" ht="14.5" customHeight="1" thickBot="1" x14ac:dyDescent="0.4">
      <c r="A89" s="12" t="s">
        <v>86</v>
      </c>
      <c r="B89" s="7" t="s">
        <v>52</v>
      </c>
      <c r="C89" s="43"/>
      <c r="D89" s="46">
        <v>0</v>
      </c>
      <c r="E89" s="51">
        <f>BPU!D89</f>
        <v>0</v>
      </c>
      <c r="F89" s="51">
        <f t="shared" si="4"/>
        <v>0</v>
      </c>
      <c r="G89" s="68"/>
      <c r="H89" s="68">
        <f t="shared" si="5"/>
        <v>0</v>
      </c>
    </row>
    <row r="90" spans="1:8" ht="14.5" customHeight="1" thickTop="1" x14ac:dyDescent="0.35">
      <c r="A90" s="9" t="s">
        <v>87</v>
      </c>
      <c r="B90" s="10" t="s">
        <v>52</v>
      </c>
      <c r="C90" s="44"/>
      <c r="D90" s="47">
        <v>0</v>
      </c>
      <c r="E90" s="50">
        <f>BPU!D90</f>
        <v>0</v>
      </c>
      <c r="F90" s="61">
        <f t="shared" si="4"/>
        <v>0</v>
      </c>
      <c r="G90" s="61"/>
      <c r="H90" s="61">
        <f t="shared" si="5"/>
        <v>0</v>
      </c>
    </row>
    <row r="91" spans="1:8" ht="14.5" customHeight="1" x14ac:dyDescent="0.35">
      <c r="A91" s="5" t="s">
        <v>88</v>
      </c>
      <c r="B91" s="2" t="s">
        <v>52</v>
      </c>
      <c r="C91" s="42"/>
      <c r="D91" s="39">
        <v>0</v>
      </c>
      <c r="E91" s="32">
        <f>BPU!D91</f>
        <v>0</v>
      </c>
      <c r="F91" s="61">
        <f t="shared" si="4"/>
        <v>0</v>
      </c>
      <c r="G91" s="61"/>
      <c r="H91" s="61">
        <f t="shared" si="5"/>
        <v>0</v>
      </c>
    </row>
    <row r="92" spans="1:8" ht="14.5" customHeight="1" x14ac:dyDescent="0.35">
      <c r="A92" s="5" t="s">
        <v>89</v>
      </c>
      <c r="B92" s="2" t="s">
        <v>52</v>
      </c>
      <c r="C92" s="42"/>
      <c r="D92" s="39">
        <v>0</v>
      </c>
      <c r="E92" s="32">
        <f>BPU!D92</f>
        <v>0</v>
      </c>
      <c r="F92" s="61">
        <f t="shared" si="4"/>
        <v>0</v>
      </c>
      <c r="G92" s="61"/>
      <c r="H92" s="61">
        <f t="shared" si="5"/>
        <v>0</v>
      </c>
    </row>
    <row r="93" spans="1:8" ht="14.5" customHeight="1" x14ac:dyDescent="0.35">
      <c r="A93" s="5" t="s">
        <v>90</v>
      </c>
      <c r="B93" s="2" t="s">
        <v>52</v>
      </c>
      <c r="C93" s="42"/>
      <c r="D93" s="39">
        <v>0</v>
      </c>
      <c r="E93" s="32">
        <f>BPU!D93</f>
        <v>0</v>
      </c>
      <c r="F93" s="61">
        <f t="shared" si="4"/>
        <v>0</v>
      </c>
      <c r="G93" s="61"/>
      <c r="H93" s="61">
        <f t="shared" si="5"/>
        <v>0</v>
      </c>
    </row>
    <row r="94" spans="1:8" ht="14.5" customHeight="1" x14ac:dyDescent="0.35">
      <c r="A94" s="5" t="s">
        <v>91</v>
      </c>
      <c r="B94" s="2" t="s">
        <v>52</v>
      </c>
      <c r="C94" s="42"/>
      <c r="D94" s="39">
        <v>8</v>
      </c>
      <c r="E94" s="32">
        <f>BPU!D94</f>
        <v>0</v>
      </c>
      <c r="F94" s="61">
        <f t="shared" si="4"/>
        <v>0</v>
      </c>
      <c r="G94" s="61"/>
      <c r="H94" s="61">
        <f t="shared" si="5"/>
        <v>0</v>
      </c>
    </row>
    <row r="95" spans="1:8" ht="14.5" customHeight="1" x14ac:dyDescent="0.35">
      <c r="A95" s="5" t="s">
        <v>92</v>
      </c>
      <c r="B95" s="2" t="s">
        <v>52</v>
      </c>
      <c r="C95" s="42"/>
      <c r="D95" s="39">
        <v>0</v>
      </c>
      <c r="E95" s="32">
        <f>BPU!D95</f>
        <v>0</v>
      </c>
      <c r="F95" s="61">
        <f t="shared" si="4"/>
        <v>0</v>
      </c>
      <c r="G95" s="61"/>
      <c r="H95" s="61">
        <f t="shared" si="5"/>
        <v>0</v>
      </c>
    </row>
    <row r="96" spans="1:8" ht="14.5" customHeight="1" thickBot="1" x14ac:dyDescent="0.4">
      <c r="A96" s="6" t="s">
        <v>93</v>
      </c>
      <c r="B96" s="7" t="s">
        <v>52</v>
      </c>
      <c r="C96" s="43"/>
      <c r="D96" s="46">
        <v>0</v>
      </c>
      <c r="E96" s="51">
        <f>BPU!D96</f>
        <v>0</v>
      </c>
      <c r="F96" s="51">
        <f t="shared" si="4"/>
        <v>0</v>
      </c>
      <c r="G96" s="68"/>
      <c r="H96" s="68">
        <f t="shared" si="5"/>
        <v>0</v>
      </c>
    </row>
    <row r="97" spans="1:8" ht="14.5" customHeight="1" thickTop="1" x14ac:dyDescent="0.35">
      <c r="A97" s="9" t="s">
        <v>94</v>
      </c>
      <c r="B97" s="10" t="s">
        <v>52</v>
      </c>
      <c r="C97" s="44"/>
      <c r="D97" s="47">
        <v>0</v>
      </c>
      <c r="E97" s="50">
        <f>BPU!D97</f>
        <v>0</v>
      </c>
      <c r="F97" s="61">
        <f t="shared" si="4"/>
        <v>0</v>
      </c>
      <c r="G97" s="61"/>
      <c r="H97" s="61">
        <f t="shared" si="5"/>
        <v>0</v>
      </c>
    </row>
    <row r="98" spans="1:8" ht="14.5" customHeight="1" x14ac:dyDescent="0.35">
      <c r="A98" s="5" t="s">
        <v>95</v>
      </c>
      <c r="B98" s="2" t="s">
        <v>52</v>
      </c>
      <c r="C98" s="42"/>
      <c r="D98" s="39">
        <v>0</v>
      </c>
      <c r="E98" s="32">
        <f>BPU!D98</f>
        <v>0</v>
      </c>
      <c r="F98" s="61">
        <f t="shared" si="4"/>
        <v>0</v>
      </c>
      <c r="G98" s="61"/>
      <c r="H98" s="61">
        <f t="shared" si="5"/>
        <v>0</v>
      </c>
    </row>
    <row r="99" spans="1:8" ht="14.5" customHeight="1" x14ac:dyDescent="0.35">
      <c r="A99" s="5" t="s">
        <v>96</v>
      </c>
      <c r="B99" s="2" t="s">
        <v>52</v>
      </c>
      <c r="C99" s="42"/>
      <c r="D99" s="39">
        <v>4</v>
      </c>
      <c r="E99" s="32">
        <f>BPU!D99</f>
        <v>0</v>
      </c>
      <c r="F99" s="61">
        <f t="shared" ref="F99:F112" si="6">D99*E99</f>
        <v>0</v>
      </c>
      <c r="G99" s="61"/>
      <c r="H99" s="61">
        <f t="shared" ref="H99:H114" si="7">F99*(1+G99)</f>
        <v>0</v>
      </c>
    </row>
    <row r="100" spans="1:8" ht="14.5" customHeight="1" x14ac:dyDescent="0.35">
      <c r="A100" s="5" t="s">
        <v>97</v>
      </c>
      <c r="B100" s="2" t="s">
        <v>52</v>
      </c>
      <c r="C100" s="42"/>
      <c r="D100" s="39">
        <v>0</v>
      </c>
      <c r="E100" s="32">
        <f>BPU!D100</f>
        <v>0</v>
      </c>
      <c r="F100" s="61">
        <f t="shared" si="6"/>
        <v>0</v>
      </c>
      <c r="G100" s="61"/>
      <c r="H100" s="61">
        <f t="shared" si="7"/>
        <v>0</v>
      </c>
    </row>
    <row r="101" spans="1:8" ht="14.5" customHeight="1" x14ac:dyDescent="0.35">
      <c r="A101" s="5" t="s">
        <v>98</v>
      </c>
      <c r="B101" s="2" t="s">
        <v>52</v>
      </c>
      <c r="C101" s="42"/>
      <c r="D101" s="39">
        <v>5533</v>
      </c>
      <c r="E101" s="32">
        <f>BPU!D101</f>
        <v>0</v>
      </c>
      <c r="F101" s="61">
        <f t="shared" si="6"/>
        <v>0</v>
      </c>
      <c r="G101" s="61"/>
      <c r="H101" s="61">
        <f t="shared" si="7"/>
        <v>0</v>
      </c>
    </row>
    <row r="102" spans="1:8" ht="14.5" customHeight="1" x14ac:dyDescent="0.35">
      <c r="A102" s="5" t="s">
        <v>99</v>
      </c>
      <c r="B102" s="2" t="s">
        <v>52</v>
      </c>
      <c r="C102" s="42"/>
      <c r="D102" s="39">
        <v>13063</v>
      </c>
      <c r="E102" s="32">
        <f>BPU!D102</f>
        <v>0</v>
      </c>
      <c r="F102" s="61">
        <f t="shared" si="6"/>
        <v>0</v>
      </c>
      <c r="G102" s="61"/>
      <c r="H102" s="61">
        <f t="shared" si="7"/>
        <v>0</v>
      </c>
    </row>
    <row r="103" spans="1:8" ht="14.5" customHeight="1" x14ac:dyDescent="0.35">
      <c r="A103" s="6" t="s">
        <v>100</v>
      </c>
      <c r="B103" s="7" t="s">
        <v>52</v>
      </c>
      <c r="C103" s="43"/>
      <c r="D103" s="46">
        <v>0</v>
      </c>
      <c r="E103" s="33">
        <v>0</v>
      </c>
      <c r="F103" s="61">
        <f t="shared" si="6"/>
        <v>0</v>
      </c>
      <c r="G103" s="66"/>
      <c r="H103" s="61">
        <f t="shared" si="7"/>
        <v>0</v>
      </c>
    </row>
    <row r="104" spans="1:8" x14ac:dyDescent="0.35">
      <c r="A104" s="113" t="s">
        <v>101</v>
      </c>
      <c r="B104" s="114"/>
      <c r="C104" s="114"/>
      <c r="D104" s="114"/>
      <c r="E104" s="114"/>
      <c r="F104" s="114"/>
      <c r="G104" s="114"/>
      <c r="H104" s="107"/>
    </row>
    <row r="105" spans="1:8" ht="14.5" customHeight="1" x14ac:dyDescent="0.35">
      <c r="A105" s="57" t="s">
        <v>102</v>
      </c>
      <c r="B105" s="58" t="s">
        <v>40</v>
      </c>
      <c r="C105" s="69"/>
      <c r="D105" s="60">
        <v>0</v>
      </c>
      <c r="E105" s="50">
        <f>BPU!D105</f>
        <v>0</v>
      </c>
      <c r="F105" s="61">
        <f t="shared" si="6"/>
        <v>0</v>
      </c>
      <c r="G105" s="61"/>
      <c r="H105" s="61">
        <f t="shared" si="7"/>
        <v>0</v>
      </c>
    </row>
    <row r="106" spans="1:8" ht="14.5" customHeight="1" x14ac:dyDescent="0.35">
      <c r="A106" s="1" t="s">
        <v>103</v>
      </c>
      <c r="B106" s="2" t="s">
        <v>40</v>
      </c>
      <c r="C106" s="42"/>
      <c r="D106" s="39">
        <v>2</v>
      </c>
      <c r="E106" s="32">
        <f>BPU!D106</f>
        <v>0</v>
      </c>
      <c r="F106" s="61">
        <f t="shared" si="6"/>
        <v>0</v>
      </c>
      <c r="G106" s="61"/>
      <c r="H106" s="61">
        <f t="shared" si="7"/>
        <v>0</v>
      </c>
    </row>
    <row r="107" spans="1:8" ht="14.5" customHeight="1" x14ac:dyDescent="0.35">
      <c r="A107" s="1" t="s">
        <v>104</v>
      </c>
      <c r="B107" s="2" t="s">
        <v>40</v>
      </c>
      <c r="C107" s="42"/>
      <c r="D107" s="39">
        <v>107.7</v>
      </c>
      <c r="E107" s="32">
        <f>BPU!D107</f>
        <v>0</v>
      </c>
      <c r="F107" s="61">
        <f t="shared" si="6"/>
        <v>0</v>
      </c>
      <c r="G107" s="61"/>
      <c r="H107" s="61">
        <f t="shared" si="7"/>
        <v>0</v>
      </c>
    </row>
    <row r="108" spans="1:8" x14ac:dyDescent="0.35">
      <c r="A108" s="110" t="s">
        <v>105</v>
      </c>
      <c r="B108" s="111"/>
      <c r="C108" s="111"/>
      <c r="D108" s="111"/>
      <c r="E108" s="111"/>
      <c r="F108" s="111"/>
      <c r="G108" s="111"/>
      <c r="H108" s="112"/>
    </row>
    <row r="109" spans="1:8" x14ac:dyDescent="0.35">
      <c r="A109" s="13" t="s">
        <v>106</v>
      </c>
      <c r="B109" s="14" t="s">
        <v>107</v>
      </c>
      <c r="C109" s="45"/>
      <c r="D109" s="48">
        <v>0</v>
      </c>
      <c r="E109" s="32">
        <f>BPU!D109</f>
        <v>0</v>
      </c>
      <c r="F109" s="61">
        <f t="shared" si="6"/>
        <v>0</v>
      </c>
      <c r="G109" s="61"/>
      <c r="H109" s="61">
        <f t="shared" si="7"/>
        <v>0</v>
      </c>
    </row>
    <row r="110" spans="1:8" x14ac:dyDescent="0.35">
      <c r="A110" s="13" t="s">
        <v>108</v>
      </c>
      <c r="B110" s="14" t="s">
        <v>107</v>
      </c>
      <c r="C110" s="45"/>
      <c r="D110" s="48">
        <v>47.55</v>
      </c>
      <c r="E110" s="32">
        <f>BPU!D110</f>
        <v>0</v>
      </c>
      <c r="F110" s="61">
        <f t="shared" si="6"/>
        <v>0</v>
      </c>
      <c r="G110" s="61"/>
      <c r="H110" s="61">
        <f t="shared" si="7"/>
        <v>0</v>
      </c>
    </row>
    <row r="111" spans="1:8" x14ac:dyDescent="0.35">
      <c r="A111" s="108" t="s">
        <v>109</v>
      </c>
      <c r="B111" s="109"/>
      <c r="C111" s="109"/>
      <c r="D111" s="109"/>
      <c r="E111" s="109"/>
      <c r="F111" s="109"/>
      <c r="G111" s="109"/>
      <c r="H111" s="107"/>
    </row>
    <row r="112" spans="1:8" x14ac:dyDescent="0.35">
      <c r="A112" s="71" t="s">
        <v>110</v>
      </c>
      <c r="B112" s="72" t="s">
        <v>111</v>
      </c>
      <c r="C112" s="73"/>
      <c r="D112" s="74">
        <v>0</v>
      </c>
      <c r="E112" s="75">
        <f>BPU!D112</f>
        <v>0</v>
      </c>
      <c r="F112" s="61">
        <f t="shared" si="6"/>
        <v>0</v>
      </c>
      <c r="G112" s="61"/>
      <c r="H112" s="61">
        <f t="shared" si="7"/>
        <v>0</v>
      </c>
    </row>
    <row r="113" spans="1:8" x14ac:dyDescent="0.35">
      <c r="A113" s="105" t="s">
        <v>130</v>
      </c>
      <c r="B113" s="106"/>
      <c r="C113" s="106"/>
      <c r="D113" s="106"/>
      <c r="E113" s="106"/>
      <c r="F113" s="106"/>
      <c r="G113" s="106"/>
      <c r="H113" s="107"/>
    </row>
    <row r="114" spans="1:8" x14ac:dyDescent="0.35">
      <c r="A114" s="57" t="s">
        <v>282</v>
      </c>
      <c r="B114" s="72" t="s">
        <v>7</v>
      </c>
      <c r="C114" s="60">
        <v>2</v>
      </c>
      <c r="D114" s="103">
        <f>C114*12</f>
        <v>24</v>
      </c>
      <c r="E114" s="50">
        <f>'BPU contenants spécifiques'!C6</f>
        <v>0</v>
      </c>
      <c r="F114" s="61">
        <f>(C114*E114)*12</f>
        <v>0</v>
      </c>
      <c r="G114" s="61"/>
      <c r="H114" s="61">
        <f t="shared" si="7"/>
        <v>0</v>
      </c>
    </row>
    <row r="115" spans="1:8" x14ac:dyDescent="0.35">
      <c r="A115" s="17"/>
      <c r="B115" s="18"/>
      <c r="C115" s="18"/>
      <c r="D115" s="18"/>
      <c r="E115" s="19"/>
      <c r="F115" s="19"/>
    </row>
    <row r="116" spans="1:8" x14ac:dyDescent="0.35">
      <c r="E116" s="76" t="s">
        <v>154</v>
      </c>
      <c r="F116" s="78">
        <f>SUM(F7:F114)</f>
        <v>0</v>
      </c>
      <c r="G116" s="77"/>
      <c r="H116" s="78">
        <f>SUM(H7:H114)</f>
        <v>0</v>
      </c>
    </row>
  </sheetData>
  <protectedRanges>
    <protectedRange sqref="A2" name="Plage3"/>
    <protectedRange sqref="E7:F32 E114:F115 E105:F107 E109:F110 E112:F112 E55:F103 E44:F53 E34:F42" name="Plage1"/>
  </protectedRanges>
  <mergeCells count="2">
    <mergeCell ref="A1:B1"/>
    <mergeCell ref="A2:B2"/>
  </mergeCells>
  <pageMargins left="0.7" right="0.7" top="0.75" bottom="0.75" header="0.3" footer="0.3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BPU</vt:lpstr>
      <vt:lpstr>BPU contenants spécifiques</vt:lpstr>
      <vt:lpstr>DQE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DANIS-VALENTE Aurore</dc:creator>
  <cp:lastModifiedBy>DANIS-VALENTE Aurore</cp:lastModifiedBy>
  <cp:lastPrinted>2025-06-18T11:41:05Z</cp:lastPrinted>
  <dcterms:created xsi:type="dcterms:W3CDTF">2025-06-06T07:07:55Z</dcterms:created>
  <dcterms:modified xsi:type="dcterms:W3CDTF">2025-06-25T11:46:55Z</dcterms:modified>
</cp:coreProperties>
</file>